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231"/>
  <workbookPr/>
  <mc:AlternateContent xmlns:mc="http://schemas.openxmlformats.org/markup-compatibility/2006">
    <mc:Choice Requires="x15">
      <x15ac:absPath xmlns:x15ac="http://schemas.microsoft.com/office/spreadsheetml/2010/11/ac" url="https://d.docs.live.net/52145404f92d5a8e/Desktop/"/>
    </mc:Choice>
  </mc:AlternateContent>
  <xr:revisionPtr revIDLastSave="7" documentId="8_{32BDC6CE-0002-4BC7-BF35-0F6C54B2304C}" xr6:coauthVersionLast="45" xr6:coauthVersionMax="45" xr10:uidLastSave="{502568C2-5FD6-4E60-85C6-DC6A20C28AEF}"/>
  <bookViews>
    <workbookView xWindow="-120" yWindow="-120" windowWidth="20730" windowHeight="11160" xr2:uid="{00000000-000D-0000-FFFF-FFFF00000000}"/>
  </bookViews>
  <sheets>
    <sheet name="Summary" sheetId="1" r:id="rId1"/>
    <sheet name="JV Loan Amort Schedule  30-30" sheetId="2" state="hidden" r:id="rId2"/>
    <sheet name="Loan Amort Schedule  7-15" sheetId="3" state="hidden" r:id="rId3"/>
  </sheets>
  <definedNames>
    <definedName name="Beg_Bal" localSheetId="1">'JV Loan Amort Schedule  30-30'!$C$18:$C$377</definedName>
    <definedName name="Beg_Bal" localSheetId="2">'Loan Amort Schedule  7-15'!$C$18:$C$377</definedName>
    <definedName name="Beg_Bal">#REF!</definedName>
    <definedName name="Cum_Int" localSheetId="1">'JV Loan Amort Schedule  30-30'!$J$18:$J$377</definedName>
    <definedName name="Cum_Int" localSheetId="2">'Loan Amort Schedule  7-15'!$J$18:$J$377</definedName>
    <definedName name="Cum_Int">#REF!</definedName>
    <definedName name="Data" localSheetId="1">'JV Loan Amort Schedule  30-30'!$A$18:$J$377</definedName>
    <definedName name="Data" localSheetId="2">'Loan Amort Schedule  7-15'!$A$18:$J$377</definedName>
    <definedName name="Data">#REF!</definedName>
    <definedName name="End_Bal" localSheetId="1">'JV Loan Amort Schedule  30-30'!$I$18:$I$377</definedName>
    <definedName name="End_Bal" localSheetId="2">'Loan Amort Schedule  7-15'!$I$18:$I$377</definedName>
    <definedName name="End_Bal">#REF!</definedName>
    <definedName name="Extra_Pay" localSheetId="1">'JV Loan Amort Schedule  30-30'!$E$18:$E$377</definedName>
    <definedName name="Extra_Pay" localSheetId="2">'Loan Amort Schedule  7-15'!$E$18:$E$377</definedName>
    <definedName name="Extra_Pay">#REF!</definedName>
    <definedName name="Full_Print" localSheetId="1">'JV Loan Amort Schedule  30-30'!$A$1:$J$377</definedName>
    <definedName name="Full_Print" localSheetId="2">'Loan Amort Schedule  7-15'!$A$1:$J$377</definedName>
    <definedName name="Full_Print">#REF!</definedName>
    <definedName name="Header_Row">#REF!</definedName>
    <definedName name="Int" localSheetId="1">'JV Loan Amort Schedule  30-30'!$H$18:$H$377</definedName>
    <definedName name="Int" localSheetId="2">'Loan Amort Schedule  7-15'!$H$18:$H$377</definedName>
    <definedName name="Int">#REF!</definedName>
    <definedName name="Interest_Rate" localSheetId="1">'JV Loan Amort Schedule  30-30'!$D$6</definedName>
    <definedName name="Interest_Rate" localSheetId="2">'Loan Amort Schedule  7-15'!$D$6</definedName>
    <definedName name="Interest_Rate">#REF!</definedName>
    <definedName name="Loan_Amount" localSheetId="1">'JV Loan Amort Schedule  30-30'!$D$5</definedName>
    <definedName name="Loan_Amount" localSheetId="2">'Loan Amort Schedule  7-15'!$D$5</definedName>
    <definedName name="Loan_Amount">#REF!</definedName>
    <definedName name="Loan_Start" localSheetId="1">'JV Loan Amort Schedule  30-30'!$D$9</definedName>
    <definedName name="Loan_Start" localSheetId="2">'Loan Amort Schedule  7-15'!$D$9</definedName>
    <definedName name="Loan_Start">#REF!</definedName>
    <definedName name="Loan_Years" localSheetId="1">'JV Loan Amort Schedule  30-30'!$D$7</definedName>
    <definedName name="Loan_Years" localSheetId="2">'Loan Amort Schedule  7-15'!$D$7</definedName>
    <definedName name="Loan_Years">#REF!</definedName>
    <definedName name="Num_Pmt_Per_Year" localSheetId="1">'JV Loan Amort Schedule  30-30'!$D$8</definedName>
    <definedName name="Num_Pmt_Per_Year" localSheetId="2">'Loan Amort Schedule  7-15'!$D$8</definedName>
    <definedName name="Num_Pmt_Per_Year">#REF!</definedName>
    <definedName name="Pay_Date" localSheetId="1">'JV Loan Amort Schedule  30-30'!$B$18:$B$377</definedName>
    <definedName name="Pay_Date" localSheetId="2">'Loan Amort Schedule  7-15'!$B$18:$B$377</definedName>
    <definedName name="Pay_Date">#REF!</definedName>
    <definedName name="Pay_Num" localSheetId="1">'JV Loan Amort Schedule  30-30'!$A$18:$A$377</definedName>
    <definedName name="Pay_Num" localSheetId="2">'Loan Amort Schedule  7-15'!$A$18:$A$377</definedName>
    <definedName name="Pay_Num">#REF!</definedName>
    <definedName name="Princ" localSheetId="1">'JV Loan Amort Schedule  30-30'!$G$18:$G$377</definedName>
    <definedName name="Princ" localSheetId="2">'Loan Amort Schedule  7-15'!$G$18:$G$377</definedName>
    <definedName name="Princ">#REF!</definedName>
    <definedName name="Sched_Pay" localSheetId="1">'JV Loan Amort Schedule  30-30'!$D$18:$D$377</definedName>
    <definedName name="Sched_Pay" localSheetId="2">'Loan Amort Schedule  7-15'!$D$18:$D$377</definedName>
    <definedName name="Sched_Pay">#REF!</definedName>
    <definedName name="Scheduled_Extra_Payments" localSheetId="1">'JV Loan Amort Schedule  30-30'!$D$10</definedName>
    <definedName name="Scheduled_Extra_Payments" localSheetId="2">'Loan Amort Schedule  7-15'!$D$10</definedName>
    <definedName name="Scheduled_Extra_Payments">#REF!</definedName>
    <definedName name="Scheduled_Interest_Rate" localSheetId="1">'JV Loan Amort Schedule  30-30'!$D$6</definedName>
    <definedName name="Scheduled_Interest_Rate" localSheetId="2">'Loan Amort Schedule  7-15'!$D$6</definedName>
    <definedName name="Scheduled_Interest_Rate">#REF!</definedName>
    <definedName name="Scheduled_Monthly_Payment" localSheetId="1">'JV Loan Amort Schedule  30-30'!$H$5</definedName>
    <definedName name="Scheduled_Monthly_Payment" localSheetId="2">'Loan Amort Schedule  7-15'!$H$5</definedName>
    <definedName name="Scheduled_Monthly_Payment">#REF!</definedName>
    <definedName name="Total_Interest" localSheetId="1">'JV Loan Amort Schedule  30-30'!$H$9</definedName>
    <definedName name="Total_Interest" localSheetId="2">'Loan Amort Schedule  7-15'!$H$9</definedName>
    <definedName name="Total_Interest">#REF!</definedName>
    <definedName name="Total_Pay" localSheetId="1">'JV Loan Amort Schedule  30-30'!$F$18:$F$377</definedName>
    <definedName name="Total_Pay" localSheetId="2">'Loan Amort Schedule  7-15'!$F$18:$F$377</definedName>
    <definedName name="Total_Pa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uri="GoogleSheetsCustomDataVersion1">
      <go:sheetsCustomData xmlns:go="http://customooxmlschemas.google.com/" r:id="rId7" roundtripDataSignature="AMtx7miZgzF2CvK+c9suycx8eM5v6LIIKQ=="/>
    </ext>
  </extLst>
</workbook>
</file>

<file path=xl/calcChain.xml><?xml version="1.0" encoding="utf-8"?>
<calcChain xmlns="http://schemas.openxmlformats.org/spreadsheetml/2006/main">
  <c r="C29" i="1" l="1"/>
  <c r="C28" i="1"/>
  <c r="C31" i="1" s="1"/>
  <c r="C12" i="1"/>
  <c r="C10" i="1"/>
  <c r="C13" i="1" s="1"/>
  <c r="C34" i="1" s="1"/>
  <c r="C33" i="1" l="1"/>
  <c r="C35" i="1" s="1"/>
  <c r="C21" i="1"/>
  <c r="C15" i="1"/>
  <c r="C19" i="1" s="1"/>
  <c r="A377" i="3"/>
  <c r="B377" i="3" s="1"/>
  <c r="C376" i="3"/>
  <c r="A376" i="3"/>
  <c r="D376" i="3" s="1"/>
  <c r="C375" i="3"/>
  <c r="A375" i="3"/>
  <c r="G374" i="3"/>
  <c r="C374" i="3"/>
  <c r="A374" i="3"/>
  <c r="H374" i="3" s="1"/>
  <c r="A373" i="3"/>
  <c r="A372" i="3"/>
  <c r="A371" i="3"/>
  <c r="A370" i="3"/>
  <c r="G369" i="3"/>
  <c r="C369" i="3"/>
  <c r="A369" i="3"/>
  <c r="C368" i="3"/>
  <c r="A368" i="3"/>
  <c r="G367" i="3"/>
  <c r="C367" i="3"/>
  <c r="A367" i="3"/>
  <c r="G366" i="3"/>
  <c r="A366" i="3"/>
  <c r="A365" i="3"/>
  <c r="A364" i="3"/>
  <c r="A363" i="3"/>
  <c r="G362" i="3"/>
  <c r="A362" i="3"/>
  <c r="C361" i="3"/>
  <c r="A361" i="3"/>
  <c r="G361" i="3" s="1"/>
  <c r="C360" i="3"/>
  <c r="A360" i="3"/>
  <c r="G359" i="3"/>
  <c r="C359" i="3"/>
  <c r="A359" i="3"/>
  <c r="G358" i="3"/>
  <c r="A358" i="3"/>
  <c r="H357" i="3"/>
  <c r="C357" i="3"/>
  <c r="A357" i="3"/>
  <c r="A356" i="3"/>
  <c r="G355" i="3"/>
  <c r="E355" i="3"/>
  <c r="D355" i="3"/>
  <c r="I355" i="3" s="1"/>
  <c r="C355" i="3"/>
  <c r="A355" i="3"/>
  <c r="G354" i="3"/>
  <c r="C354" i="3"/>
  <c r="A354" i="3"/>
  <c r="A353" i="3"/>
  <c r="G352" i="3"/>
  <c r="C352" i="3"/>
  <c r="B352" i="3"/>
  <c r="A352" i="3"/>
  <c r="G351" i="3"/>
  <c r="D351" i="3"/>
  <c r="A351" i="3"/>
  <c r="A350" i="3"/>
  <c r="G350" i="3" s="1"/>
  <c r="G349" i="3"/>
  <c r="C349" i="3"/>
  <c r="A349" i="3"/>
  <c r="C348" i="3"/>
  <c r="A348" i="3"/>
  <c r="A347" i="3"/>
  <c r="G346" i="3"/>
  <c r="C346" i="3"/>
  <c r="A346" i="3"/>
  <c r="H345" i="3"/>
  <c r="C345" i="3"/>
  <c r="A345" i="3"/>
  <c r="B344" i="3"/>
  <c r="A344" i="3"/>
  <c r="G343" i="3"/>
  <c r="C343" i="3"/>
  <c r="A343" i="3"/>
  <c r="G342" i="3"/>
  <c r="A342" i="3"/>
  <c r="G341" i="3"/>
  <c r="A341" i="3"/>
  <c r="H341" i="3" s="1"/>
  <c r="G340" i="3"/>
  <c r="C340" i="3"/>
  <c r="B340" i="3"/>
  <c r="A340" i="3"/>
  <c r="D339" i="3"/>
  <c r="A339" i="3"/>
  <c r="A338" i="3"/>
  <c r="H337" i="3"/>
  <c r="G337" i="3"/>
  <c r="C337" i="3"/>
  <c r="A337" i="3"/>
  <c r="C336" i="3"/>
  <c r="A336" i="3"/>
  <c r="G336" i="3" s="1"/>
  <c r="C335" i="3"/>
  <c r="A335" i="3"/>
  <c r="G334" i="3"/>
  <c r="C334" i="3"/>
  <c r="A334" i="3"/>
  <c r="H333" i="3"/>
  <c r="G333" i="3"/>
  <c r="A333" i="3"/>
  <c r="G332" i="3"/>
  <c r="C332" i="3"/>
  <c r="B332" i="3"/>
  <c r="A332" i="3"/>
  <c r="G331" i="3"/>
  <c r="D331" i="3"/>
  <c r="C331" i="3"/>
  <c r="A331" i="3"/>
  <c r="A330" i="3"/>
  <c r="A329" i="3"/>
  <c r="G328" i="3"/>
  <c r="C328" i="3"/>
  <c r="A328" i="3"/>
  <c r="D327" i="3"/>
  <c r="A327" i="3"/>
  <c r="G327" i="3" s="1"/>
  <c r="C326" i="3"/>
  <c r="A326" i="3"/>
  <c r="H325" i="3"/>
  <c r="C325" i="3"/>
  <c r="A325" i="3"/>
  <c r="A324" i="3"/>
  <c r="G323" i="3"/>
  <c r="E323" i="3"/>
  <c r="D323" i="3"/>
  <c r="I323" i="3" s="1"/>
  <c r="C323" i="3"/>
  <c r="A323" i="3"/>
  <c r="G322" i="3"/>
  <c r="C322" i="3"/>
  <c r="A322" i="3"/>
  <c r="A321" i="3"/>
  <c r="G320" i="3"/>
  <c r="B320" i="3"/>
  <c r="A320" i="3"/>
  <c r="G319" i="3"/>
  <c r="D319" i="3"/>
  <c r="A319" i="3"/>
  <c r="A318" i="3"/>
  <c r="G318" i="3" s="1"/>
  <c r="G317" i="3"/>
  <c r="C317" i="3"/>
  <c r="A317" i="3"/>
  <c r="C316" i="3"/>
  <c r="A316" i="3"/>
  <c r="A315" i="3"/>
  <c r="G314" i="3"/>
  <c r="C314" i="3"/>
  <c r="A314" i="3"/>
  <c r="H313" i="3"/>
  <c r="C313" i="3"/>
  <c r="A313" i="3"/>
  <c r="B312" i="3"/>
  <c r="A312" i="3"/>
  <c r="C311" i="3"/>
  <c r="A311" i="3"/>
  <c r="G310" i="3"/>
  <c r="C310" i="3"/>
  <c r="A310" i="3"/>
  <c r="D309" i="3"/>
  <c r="B309" i="3"/>
  <c r="A309" i="3"/>
  <c r="D308" i="3"/>
  <c r="C308" i="3"/>
  <c r="A308" i="3"/>
  <c r="B308" i="3" s="1"/>
  <c r="H307" i="3"/>
  <c r="G307" i="3"/>
  <c r="F307" i="3"/>
  <c r="E307" i="3"/>
  <c r="D307" i="3"/>
  <c r="C307" i="3"/>
  <c r="A307" i="3"/>
  <c r="B307" i="3" s="1"/>
  <c r="H306" i="3"/>
  <c r="G306" i="3"/>
  <c r="B306" i="3"/>
  <c r="A306" i="3"/>
  <c r="D306" i="3" s="1"/>
  <c r="D305" i="3"/>
  <c r="B305" i="3"/>
  <c r="A305" i="3"/>
  <c r="D304" i="3"/>
  <c r="C304" i="3"/>
  <c r="A304" i="3"/>
  <c r="B304" i="3" s="1"/>
  <c r="H303" i="3"/>
  <c r="G303" i="3"/>
  <c r="F303" i="3"/>
  <c r="E303" i="3"/>
  <c r="D303" i="3"/>
  <c r="C303" i="3"/>
  <c r="A303" i="3"/>
  <c r="B303" i="3" s="1"/>
  <c r="H302" i="3"/>
  <c r="G302" i="3"/>
  <c r="B302" i="3"/>
  <c r="A302" i="3"/>
  <c r="D302" i="3" s="1"/>
  <c r="D301" i="3"/>
  <c r="B301" i="3"/>
  <c r="A301" i="3"/>
  <c r="D300" i="3"/>
  <c r="C300" i="3"/>
  <c r="A300" i="3"/>
  <c r="B300" i="3" s="1"/>
  <c r="H299" i="3"/>
  <c r="G299" i="3"/>
  <c r="F299" i="3"/>
  <c r="E299" i="3"/>
  <c r="D299" i="3"/>
  <c r="C299" i="3"/>
  <c r="A299" i="3"/>
  <c r="B299" i="3" s="1"/>
  <c r="H298" i="3"/>
  <c r="G298" i="3"/>
  <c r="B298" i="3"/>
  <c r="A298" i="3"/>
  <c r="D298" i="3" s="1"/>
  <c r="D297" i="3"/>
  <c r="B297" i="3"/>
  <c r="A297" i="3"/>
  <c r="D296" i="3"/>
  <c r="C296" i="3"/>
  <c r="A296" i="3"/>
  <c r="B296" i="3" s="1"/>
  <c r="H295" i="3"/>
  <c r="G295" i="3"/>
  <c r="F295" i="3"/>
  <c r="E295" i="3"/>
  <c r="D295" i="3"/>
  <c r="C295" i="3"/>
  <c r="A295" i="3"/>
  <c r="B295" i="3" s="1"/>
  <c r="H294" i="3"/>
  <c r="G294" i="3"/>
  <c r="B294" i="3"/>
  <c r="A294" i="3"/>
  <c r="D294" i="3" s="1"/>
  <c r="D293" i="3"/>
  <c r="B293" i="3"/>
  <c r="A293" i="3"/>
  <c r="A292" i="3"/>
  <c r="H291" i="3"/>
  <c r="G291" i="3"/>
  <c r="D291" i="3"/>
  <c r="C291" i="3"/>
  <c r="E291" i="3" s="1"/>
  <c r="F291" i="3" s="1"/>
  <c r="A291" i="3"/>
  <c r="B291" i="3" s="1"/>
  <c r="H290" i="3"/>
  <c r="G290" i="3"/>
  <c r="B290" i="3"/>
  <c r="A290" i="3"/>
  <c r="D290" i="3" s="1"/>
  <c r="G289" i="3"/>
  <c r="D289" i="3"/>
  <c r="A289" i="3"/>
  <c r="A288" i="3"/>
  <c r="H287" i="3"/>
  <c r="G287" i="3"/>
  <c r="D287" i="3"/>
  <c r="C287" i="3"/>
  <c r="A287" i="3"/>
  <c r="B287" i="3" s="1"/>
  <c r="H286" i="3"/>
  <c r="G286" i="3"/>
  <c r="B286" i="3"/>
  <c r="A286" i="3"/>
  <c r="D286" i="3" s="1"/>
  <c r="A285" i="3"/>
  <c r="H285" i="3" s="1"/>
  <c r="A284" i="3"/>
  <c r="H283" i="3"/>
  <c r="G283" i="3"/>
  <c r="E283" i="3"/>
  <c r="D283" i="3"/>
  <c r="C283" i="3"/>
  <c r="A283" i="3"/>
  <c r="B283" i="3" s="1"/>
  <c r="H282" i="3"/>
  <c r="G282" i="3"/>
  <c r="B282" i="3"/>
  <c r="A282" i="3"/>
  <c r="D282" i="3" s="1"/>
  <c r="H281" i="3"/>
  <c r="G281" i="3"/>
  <c r="B281" i="3"/>
  <c r="A281" i="3"/>
  <c r="A280" i="3"/>
  <c r="H279" i="3"/>
  <c r="G279" i="3"/>
  <c r="D279" i="3"/>
  <c r="C279" i="3"/>
  <c r="A279" i="3"/>
  <c r="B279" i="3" s="1"/>
  <c r="B278" i="3"/>
  <c r="A278" i="3"/>
  <c r="A277" i="3"/>
  <c r="D276" i="3"/>
  <c r="B276" i="3"/>
  <c r="A276" i="3"/>
  <c r="H276" i="3" s="1"/>
  <c r="H275" i="3"/>
  <c r="G275" i="3"/>
  <c r="D275" i="3"/>
  <c r="C275" i="3"/>
  <c r="A275" i="3"/>
  <c r="B275" i="3" s="1"/>
  <c r="A274" i="3"/>
  <c r="D274" i="3" s="1"/>
  <c r="H273" i="3"/>
  <c r="G273" i="3"/>
  <c r="D273" i="3"/>
  <c r="C273" i="3"/>
  <c r="B273" i="3"/>
  <c r="A273" i="3"/>
  <c r="D272" i="3"/>
  <c r="B272" i="3"/>
  <c r="A272" i="3"/>
  <c r="H272" i="3" s="1"/>
  <c r="H271" i="3"/>
  <c r="G271" i="3"/>
  <c r="D271" i="3"/>
  <c r="C271" i="3"/>
  <c r="A271" i="3"/>
  <c r="B271" i="3" s="1"/>
  <c r="A270" i="3"/>
  <c r="D270" i="3" s="1"/>
  <c r="H269" i="3"/>
  <c r="G269" i="3"/>
  <c r="D269" i="3"/>
  <c r="C269" i="3"/>
  <c r="B269" i="3"/>
  <c r="A269" i="3"/>
  <c r="D268" i="3"/>
  <c r="B268" i="3"/>
  <c r="A268" i="3"/>
  <c r="H268" i="3" s="1"/>
  <c r="H267" i="3"/>
  <c r="G267" i="3"/>
  <c r="D267" i="3"/>
  <c r="C267" i="3"/>
  <c r="A267" i="3"/>
  <c r="B267" i="3" s="1"/>
  <c r="A266" i="3"/>
  <c r="D266" i="3" s="1"/>
  <c r="H265" i="3"/>
  <c r="G265" i="3"/>
  <c r="C265" i="3"/>
  <c r="B265" i="3"/>
  <c r="A265" i="3"/>
  <c r="D264" i="3"/>
  <c r="B264" i="3"/>
  <c r="A264" i="3"/>
  <c r="H264" i="3" s="1"/>
  <c r="H263" i="3"/>
  <c r="G263" i="3"/>
  <c r="D263" i="3"/>
  <c r="C263" i="3"/>
  <c r="A263" i="3"/>
  <c r="B263" i="3" s="1"/>
  <c r="A262" i="3"/>
  <c r="D262" i="3" s="1"/>
  <c r="H261" i="3"/>
  <c r="G261" i="3"/>
  <c r="C261" i="3"/>
  <c r="B261" i="3"/>
  <c r="A261" i="3"/>
  <c r="D260" i="3"/>
  <c r="B260" i="3"/>
  <c r="A260" i="3"/>
  <c r="H260" i="3" s="1"/>
  <c r="G259" i="3"/>
  <c r="D259" i="3"/>
  <c r="C259" i="3"/>
  <c r="A259" i="3"/>
  <c r="B259" i="3" s="1"/>
  <c r="H258" i="3"/>
  <c r="A258" i="3"/>
  <c r="D258" i="3" s="1"/>
  <c r="H257" i="3"/>
  <c r="C257" i="3"/>
  <c r="B257" i="3"/>
  <c r="A257" i="3"/>
  <c r="D256" i="3"/>
  <c r="E256" i="3" s="1"/>
  <c r="C256" i="3"/>
  <c r="B256" i="3"/>
  <c r="A256" i="3"/>
  <c r="H256" i="3" s="1"/>
  <c r="G255" i="3"/>
  <c r="D255" i="3"/>
  <c r="E255" i="3" s="1"/>
  <c r="C255" i="3"/>
  <c r="A255" i="3"/>
  <c r="B255" i="3" s="1"/>
  <c r="H254" i="3"/>
  <c r="A254" i="3"/>
  <c r="H253" i="3"/>
  <c r="C253" i="3"/>
  <c r="B253" i="3"/>
  <c r="A253" i="3"/>
  <c r="E252" i="3"/>
  <c r="D252" i="3"/>
  <c r="C252" i="3"/>
  <c r="B252" i="3"/>
  <c r="A252" i="3"/>
  <c r="H252" i="3" s="1"/>
  <c r="G251" i="3"/>
  <c r="F251" i="3"/>
  <c r="D251" i="3"/>
  <c r="E251" i="3" s="1"/>
  <c r="C251" i="3"/>
  <c r="A251" i="3"/>
  <c r="B251" i="3" s="1"/>
  <c r="H250" i="3"/>
  <c r="A250" i="3"/>
  <c r="H249" i="3"/>
  <c r="C249" i="3"/>
  <c r="B249" i="3"/>
  <c r="A249" i="3"/>
  <c r="E248" i="3"/>
  <c r="D248" i="3"/>
  <c r="C248" i="3"/>
  <c r="B248" i="3"/>
  <c r="A248" i="3"/>
  <c r="H248" i="3" s="1"/>
  <c r="G247" i="3"/>
  <c r="D247" i="3"/>
  <c r="E247" i="3" s="1"/>
  <c r="C247" i="3"/>
  <c r="A247" i="3"/>
  <c r="B247" i="3" s="1"/>
  <c r="H246" i="3"/>
  <c r="A246" i="3"/>
  <c r="H245" i="3"/>
  <c r="C245" i="3"/>
  <c r="B245" i="3"/>
  <c r="A245" i="3"/>
  <c r="E244" i="3"/>
  <c r="D244" i="3"/>
  <c r="C244" i="3"/>
  <c r="B244" i="3"/>
  <c r="A244" i="3"/>
  <c r="H244" i="3" s="1"/>
  <c r="G243" i="3"/>
  <c r="D243" i="3"/>
  <c r="A243" i="3"/>
  <c r="B243" i="3" s="1"/>
  <c r="A242" i="3"/>
  <c r="H241" i="3"/>
  <c r="C241" i="3"/>
  <c r="B241" i="3"/>
  <c r="A241" i="3"/>
  <c r="G240" i="3"/>
  <c r="E240" i="3"/>
  <c r="D240" i="3"/>
  <c r="C240" i="3"/>
  <c r="B240" i="3"/>
  <c r="A240" i="3"/>
  <c r="H240" i="3" s="1"/>
  <c r="G239" i="3"/>
  <c r="D239" i="3"/>
  <c r="A239" i="3"/>
  <c r="B239" i="3" s="1"/>
  <c r="H238" i="3"/>
  <c r="G238" i="3"/>
  <c r="A238" i="3"/>
  <c r="A237" i="3"/>
  <c r="G236" i="3"/>
  <c r="D236" i="3"/>
  <c r="E236" i="3" s="1"/>
  <c r="C236" i="3"/>
  <c r="B236" i="3"/>
  <c r="A236" i="3"/>
  <c r="H236" i="3" s="1"/>
  <c r="G235" i="3"/>
  <c r="D235" i="3"/>
  <c r="A235" i="3"/>
  <c r="B235" i="3" s="1"/>
  <c r="H234" i="3"/>
  <c r="G234" i="3"/>
  <c r="C234" i="3"/>
  <c r="A234" i="3"/>
  <c r="C233" i="3"/>
  <c r="B233" i="3"/>
  <c r="A233" i="3"/>
  <c r="G232" i="3"/>
  <c r="C232" i="3"/>
  <c r="B232" i="3"/>
  <c r="A232" i="3"/>
  <c r="A231" i="3"/>
  <c r="A230" i="3"/>
  <c r="A229" i="3"/>
  <c r="A228" i="3"/>
  <c r="G227" i="3"/>
  <c r="D227" i="3"/>
  <c r="C227" i="3"/>
  <c r="A227" i="3"/>
  <c r="H226" i="3"/>
  <c r="G226" i="3"/>
  <c r="C226" i="3"/>
  <c r="A226" i="3"/>
  <c r="H225" i="3"/>
  <c r="G225" i="3"/>
  <c r="C225" i="3"/>
  <c r="B225" i="3"/>
  <c r="A225" i="3"/>
  <c r="A224" i="3"/>
  <c r="H224" i="3" s="1"/>
  <c r="A223" i="3"/>
  <c r="B223" i="3" s="1"/>
  <c r="A222" i="3"/>
  <c r="D222" i="3" s="1"/>
  <c r="G221" i="3"/>
  <c r="C221" i="3"/>
  <c r="B221" i="3"/>
  <c r="A221" i="3"/>
  <c r="G220" i="3"/>
  <c r="D220" i="3"/>
  <c r="C220" i="3"/>
  <c r="B220" i="3"/>
  <c r="A220" i="3"/>
  <c r="H220" i="3" s="1"/>
  <c r="A219" i="3"/>
  <c r="B219" i="3" s="1"/>
  <c r="H218" i="3"/>
  <c r="G218" i="3"/>
  <c r="C218" i="3"/>
  <c r="A218" i="3"/>
  <c r="D218" i="3" s="1"/>
  <c r="A217" i="3"/>
  <c r="G216" i="3"/>
  <c r="D216" i="3"/>
  <c r="C216" i="3"/>
  <c r="B216" i="3"/>
  <c r="A216" i="3"/>
  <c r="H216" i="3" s="1"/>
  <c r="A215" i="3"/>
  <c r="B215" i="3" s="1"/>
  <c r="H214" i="3"/>
  <c r="G214" i="3"/>
  <c r="C214" i="3"/>
  <c r="A214" i="3"/>
  <c r="D214" i="3" s="1"/>
  <c r="A213" i="3"/>
  <c r="G212" i="3"/>
  <c r="D212" i="3"/>
  <c r="C212" i="3"/>
  <c r="E212" i="3" s="1"/>
  <c r="B212" i="3"/>
  <c r="A212" i="3"/>
  <c r="H212" i="3" s="1"/>
  <c r="G211" i="3"/>
  <c r="A211" i="3"/>
  <c r="B211" i="3" s="1"/>
  <c r="G210" i="3"/>
  <c r="A210" i="3"/>
  <c r="D210" i="3" s="1"/>
  <c r="A209" i="3"/>
  <c r="G208" i="3"/>
  <c r="D208" i="3"/>
  <c r="C208" i="3"/>
  <c r="E208" i="3" s="1"/>
  <c r="B208" i="3"/>
  <c r="A208" i="3"/>
  <c r="H208" i="3" s="1"/>
  <c r="G207" i="3"/>
  <c r="A207" i="3"/>
  <c r="B207" i="3" s="1"/>
  <c r="G206" i="3"/>
  <c r="A206" i="3"/>
  <c r="D206" i="3" s="1"/>
  <c r="A205" i="3"/>
  <c r="G204" i="3"/>
  <c r="D204" i="3"/>
  <c r="F204" i="3" s="1"/>
  <c r="C204" i="3"/>
  <c r="E204" i="3" s="1"/>
  <c r="B204" i="3"/>
  <c r="A204" i="3"/>
  <c r="H204" i="3" s="1"/>
  <c r="G203" i="3"/>
  <c r="A203" i="3"/>
  <c r="B203" i="3" s="1"/>
  <c r="G202" i="3"/>
  <c r="A202" i="3"/>
  <c r="D202" i="3" s="1"/>
  <c r="A201" i="3"/>
  <c r="D200" i="3"/>
  <c r="C200" i="3"/>
  <c r="B200" i="3"/>
  <c r="A200" i="3"/>
  <c r="H200" i="3" s="1"/>
  <c r="H199" i="3"/>
  <c r="G199" i="3"/>
  <c r="F199" i="3"/>
  <c r="D199" i="3"/>
  <c r="E199" i="3" s="1"/>
  <c r="C199" i="3"/>
  <c r="B199" i="3"/>
  <c r="A199" i="3"/>
  <c r="H198" i="3"/>
  <c r="G198" i="3"/>
  <c r="B198" i="3"/>
  <c r="A198" i="3"/>
  <c r="C198" i="3" s="1"/>
  <c r="H197" i="3"/>
  <c r="D197" i="3"/>
  <c r="B197" i="3"/>
  <c r="A197" i="3"/>
  <c r="D196" i="3"/>
  <c r="C196" i="3"/>
  <c r="B196" i="3"/>
  <c r="A196" i="3"/>
  <c r="G196" i="3" s="1"/>
  <c r="H195" i="3"/>
  <c r="G195" i="3"/>
  <c r="D195" i="3"/>
  <c r="E195" i="3" s="1"/>
  <c r="C195" i="3"/>
  <c r="B195" i="3"/>
  <c r="A195" i="3"/>
  <c r="H194" i="3"/>
  <c r="G194" i="3"/>
  <c r="D194" i="3"/>
  <c r="B194" i="3"/>
  <c r="A194" i="3"/>
  <c r="C194" i="3" s="1"/>
  <c r="H193" i="3"/>
  <c r="D193" i="3"/>
  <c r="B193" i="3"/>
  <c r="A193" i="3"/>
  <c r="H192" i="3"/>
  <c r="D192" i="3"/>
  <c r="C192" i="3"/>
  <c r="B192" i="3"/>
  <c r="A192" i="3"/>
  <c r="G192" i="3" s="1"/>
  <c r="H191" i="3"/>
  <c r="G191" i="3"/>
  <c r="D191" i="3"/>
  <c r="E191" i="3" s="1"/>
  <c r="C191" i="3"/>
  <c r="B191" i="3"/>
  <c r="A191" i="3"/>
  <c r="H190" i="3"/>
  <c r="G190" i="3"/>
  <c r="D190" i="3"/>
  <c r="B190" i="3"/>
  <c r="A190" i="3"/>
  <c r="C190" i="3" s="1"/>
  <c r="H189" i="3"/>
  <c r="D189" i="3"/>
  <c r="B189" i="3"/>
  <c r="A189" i="3"/>
  <c r="H188" i="3"/>
  <c r="D188" i="3"/>
  <c r="C188" i="3"/>
  <c r="B188" i="3"/>
  <c r="A188" i="3"/>
  <c r="G188" i="3" s="1"/>
  <c r="H187" i="3"/>
  <c r="G187" i="3"/>
  <c r="D187" i="3"/>
  <c r="E187" i="3" s="1"/>
  <c r="C187" i="3"/>
  <c r="B187" i="3"/>
  <c r="A187" i="3"/>
  <c r="H186" i="3"/>
  <c r="G186" i="3"/>
  <c r="D186" i="3"/>
  <c r="E186" i="3" s="1"/>
  <c r="F186" i="3" s="1"/>
  <c r="B186" i="3"/>
  <c r="A186" i="3"/>
  <c r="C186" i="3" s="1"/>
  <c r="H185" i="3"/>
  <c r="D185" i="3"/>
  <c r="B185" i="3"/>
  <c r="A185" i="3"/>
  <c r="H184" i="3"/>
  <c r="D184" i="3"/>
  <c r="C184" i="3"/>
  <c r="B184" i="3"/>
  <c r="A184" i="3"/>
  <c r="G184" i="3" s="1"/>
  <c r="H183" i="3"/>
  <c r="G183" i="3"/>
  <c r="F183" i="3"/>
  <c r="D183" i="3"/>
  <c r="E183" i="3" s="1"/>
  <c r="C183" i="3"/>
  <c r="B183" i="3"/>
  <c r="A183" i="3"/>
  <c r="I183" i="3" s="1"/>
  <c r="H182" i="3"/>
  <c r="G182" i="3"/>
  <c r="F182" i="3"/>
  <c r="D182" i="3"/>
  <c r="E182" i="3" s="1"/>
  <c r="B182" i="3"/>
  <c r="A182" i="3"/>
  <c r="C182" i="3" s="1"/>
  <c r="H181" i="3"/>
  <c r="D181" i="3"/>
  <c r="B181" i="3"/>
  <c r="A181" i="3"/>
  <c r="H180" i="3"/>
  <c r="D180" i="3"/>
  <c r="C180" i="3"/>
  <c r="B180" i="3"/>
  <c r="A180" i="3"/>
  <c r="G180" i="3" s="1"/>
  <c r="H179" i="3"/>
  <c r="G179" i="3"/>
  <c r="F179" i="3"/>
  <c r="D179" i="3"/>
  <c r="E179" i="3" s="1"/>
  <c r="C179" i="3"/>
  <c r="B179" i="3"/>
  <c r="A179" i="3"/>
  <c r="I179" i="3" s="1"/>
  <c r="H178" i="3"/>
  <c r="G178" i="3"/>
  <c r="D178" i="3"/>
  <c r="B178" i="3"/>
  <c r="A178" i="3"/>
  <c r="C178" i="3" s="1"/>
  <c r="H177" i="3"/>
  <c r="D177" i="3"/>
  <c r="B177" i="3"/>
  <c r="A177" i="3"/>
  <c r="H176" i="3"/>
  <c r="D176" i="3"/>
  <c r="C176" i="3"/>
  <c r="B176" i="3"/>
  <c r="A176" i="3"/>
  <c r="G176" i="3" s="1"/>
  <c r="H175" i="3"/>
  <c r="G175" i="3"/>
  <c r="F175" i="3"/>
  <c r="D175" i="3"/>
  <c r="E175" i="3" s="1"/>
  <c r="C175" i="3"/>
  <c r="B175" i="3"/>
  <c r="A175" i="3"/>
  <c r="I175" i="3" s="1"/>
  <c r="H174" i="3"/>
  <c r="G174" i="3"/>
  <c r="D174" i="3"/>
  <c r="B174" i="3"/>
  <c r="A174" i="3"/>
  <c r="C174" i="3" s="1"/>
  <c r="H173" i="3"/>
  <c r="D173" i="3"/>
  <c r="B173" i="3"/>
  <c r="A173" i="3"/>
  <c r="H172" i="3"/>
  <c r="D172" i="3"/>
  <c r="C172" i="3"/>
  <c r="B172" i="3"/>
  <c r="A172" i="3"/>
  <c r="G172" i="3" s="1"/>
  <c r="H171" i="3"/>
  <c r="G171" i="3"/>
  <c r="F171" i="3"/>
  <c r="D171" i="3"/>
  <c r="E171" i="3" s="1"/>
  <c r="C171" i="3"/>
  <c r="B171" i="3"/>
  <c r="A171" i="3"/>
  <c r="I171" i="3" s="1"/>
  <c r="H170" i="3"/>
  <c r="G170" i="3"/>
  <c r="F170" i="3"/>
  <c r="D170" i="3"/>
  <c r="E170" i="3" s="1"/>
  <c r="B170" i="3"/>
  <c r="A170" i="3"/>
  <c r="C170" i="3" s="1"/>
  <c r="H169" i="3"/>
  <c r="D169" i="3"/>
  <c r="B169" i="3"/>
  <c r="A169" i="3"/>
  <c r="H168" i="3"/>
  <c r="D168" i="3"/>
  <c r="C168" i="3"/>
  <c r="B168" i="3"/>
  <c r="A168" i="3"/>
  <c r="G168" i="3" s="1"/>
  <c r="H167" i="3"/>
  <c r="G167" i="3"/>
  <c r="F167" i="3"/>
  <c r="D167" i="3"/>
  <c r="E167" i="3" s="1"/>
  <c r="C167" i="3"/>
  <c r="B167" i="3"/>
  <c r="A167" i="3"/>
  <c r="I167" i="3" s="1"/>
  <c r="H166" i="3"/>
  <c r="G166" i="3"/>
  <c r="D166" i="3"/>
  <c r="B166" i="3"/>
  <c r="A166" i="3"/>
  <c r="C166" i="3" s="1"/>
  <c r="B165" i="3"/>
  <c r="A165" i="3"/>
  <c r="H164" i="3"/>
  <c r="D164" i="3"/>
  <c r="C164" i="3"/>
  <c r="B164" i="3"/>
  <c r="A164" i="3"/>
  <c r="G164" i="3" s="1"/>
  <c r="H163" i="3"/>
  <c r="G163" i="3"/>
  <c r="D163" i="3"/>
  <c r="E163" i="3" s="1"/>
  <c r="F163" i="3" s="1"/>
  <c r="C163" i="3"/>
  <c r="B163" i="3"/>
  <c r="A163" i="3"/>
  <c r="H162" i="3"/>
  <c r="G162" i="3"/>
  <c r="D162" i="3"/>
  <c r="B162" i="3"/>
  <c r="A162" i="3"/>
  <c r="C162" i="3" s="1"/>
  <c r="H161" i="3"/>
  <c r="D161" i="3"/>
  <c r="B161" i="3"/>
  <c r="A161" i="3"/>
  <c r="H160" i="3"/>
  <c r="D160" i="3"/>
  <c r="C160" i="3"/>
  <c r="B160" i="3"/>
  <c r="A160" i="3"/>
  <c r="G160" i="3" s="1"/>
  <c r="H159" i="3"/>
  <c r="G159" i="3"/>
  <c r="E159" i="3"/>
  <c r="D159" i="3"/>
  <c r="F159" i="3" s="1"/>
  <c r="C159" i="3"/>
  <c r="B159" i="3"/>
  <c r="A159" i="3"/>
  <c r="H158" i="3"/>
  <c r="G158" i="3"/>
  <c r="F158" i="3"/>
  <c r="D158" i="3"/>
  <c r="E158" i="3" s="1"/>
  <c r="B158" i="3"/>
  <c r="A158" i="3"/>
  <c r="C158" i="3" s="1"/>
  <c r="H157" i="3"/>
  <c r="D157" i="3"/>
  <c r="B157" i="3"/>
  <c r="A157" i="3"/>
  <c r="H156" i="3"/>
  <c r="D156" i="3"/>
  <c r="C156" i="3"/>
  <c r="B156" i="3"/>
  <c r="A156" i="3"/>
  <c r="H155" i="3"/>
  <c r="G155" i="3"/>
  <c r="D155" i="3"/>
  <c r="C155" i="3"/>
  <c r="B155" i="3"/>
  <c r="A155" i="3"/>
  <c r="H154" i="3"/>
  <c r="G154" i="3"/>
  <c r="E154" i="3"/>
  <c r="D154" i="3"/>
  <c r="F154" i="3" s="1"/>
  <c r="B154" i="3"/>
  <c r="A154" i="3"/>
  <c r="C154" i="3" s="1"/>
  <c r="G153" i="3"/>
  <c r="D153" i="3"/>
  <c r="A153" i="3"/>
  <c r="H153" i="3" s="1"/>
  <c r="D152" i="3"/>
  <c r="C152" i="3"/>
  <c r="A152" i="3"/>
  <c r="H152" i="3" s="1"/>
  <c r="H151" i="3"/>
  <c r="G151" i="3"/>
  <c r="E151" i="3"/>
  <c r="D151" i="3"/>
  <c r="F151" i="3" s="1"/>
  <c r="C151" i="3"/>
  <c r="B151" i="3"/>
  <c r="A151" i="3"/>
  <c r="H150" i="3"/>
  <c r="G150" i="3"/>
  <c r="F150" i="3"/>
  <c r="E150" i="3"/>
  <c r="D150" i="3"/>
  <c r="B150" i="3"/>
  <c r="A150" i="3"/>
  <c r="C150" i="3" s="1"/>
  <c r="H149" i="3"/>
  <c r="G149" i="3"/>
  <c r="D149" i="3"/>
  <c r="B149" i="3"/>
  <c r="A149" i="3"/>
  <c r="H148" i="3"/>
  <c r="A148" i="3"/>
  <c r="G148" i="3" s="1"/>
  <c r="H147" i="3"/>
  <c r="G147" i="3"/>
  <c r="D147" i="3"/>
  <c r="E147" i="3" s="1"/>
  <c r="F147" i="3" s="1"/>
  <c r="C147" i="3"/>
  <c r="B147" i="3"/>
  <c r="A147" i="3"/>
  <c r="H146" i="3"/>
  <c r="A146" i="3"/>
  <c r="C146" i="3" s="1"/>
  <c r="A145" i="3"/>
  <c r="H144" i="3"/>
  <c r="D144" i="3"/>
  <c r="C144" i="3"/>
  <c r="B144" i="3"/>
  <c r="A144" i="3"/>
  <c r="H143" i="3"/>
  <c r="G143" i="3"/>
  <c r="E143" i="3"/>
  <c r="D143" i="3"/>
  <c r="F143" i="3" s="1"/>
  <c r="C143" i="3"/>
  <c r="B143" i="3"/>
  <c r="A143" i="3"/>
  <c r="I143" i="3" s="1"/>
  <c r="H142" i="3"/>
  <c r="G142" i="3"/>
  <c r="D142" i="3"/>
  <c r="B142" i="3"/>
  <c r="A142" i="3"/>
  <c r="A141" i="3"/>
  <c r="G141" i="3" s="1"/>
  <c r="H140" i="3"/>
  <c r="D140" i="3"/>
  <c r="C140" i="3"/>
  <c r="B140" i="3"/>
  <c r="A140" i="3"/>
  <c r="H139" i="3"/>
  <c r="G139" i="3"/>
  <c r="E139" i="3"/>
  <c r="D139" i="3"/>
  <c r="F139" i="3" s="1"/>
  <c r="C139" i="3"/>
  <c r="B139" i="3"/>
  <c r="A139" i="3"/>
  <c r="I139" i="3" s="1"/>
  <c r="H138" i="3"/>
  <c r="G138" i="3"/>
  <c r="D138" i="3"/>
  <c r="B138" i="3"/>
  <c r="A138" i="3"/>
  <c r="A137" i="3"/>
  <c r="G137" i="3" s="1"/>
  <c r="H136" i="3"/>
  <c r="D136" i="3"/>
  <c r="C136" i="3"/>
  <c r="B136" i="3"/>
  <c r="A136" i="3"/>
  <c r="H135" i="3"/>
  <c r="G135" i="3"/>
  <c r="E135" i="3"/>
  <c r="D135" i="3"/>
  <c r="F135" i="3" s="1"/>
  <c r="C135" i="3"/>
  <c r="B135" i="3"/>
  <c r="A135" i="3"/>
  <c r="I135" i="3" s="1"/>
  <c r="H134" i="3"/>
  <c r="G134" i="3"/>
  <c r="D134" i="3"/>
  <c r="B134" i="3"/>
  <c r="A134" i="3"/>
  <c r="A133" i="3"/>
  <c r="G133" i="3" s="1"/>
  <c r="H132" i="3"/>
  <c r="D132" i="3"/>
  <c r="C132" i="3"/>
  <c r="B132" i="3"/>
  <c r="A132" i="3"/>
  <c r="H131" i="3"/>
  <c r="G131" i="3"/>
  <c r="E131" i="3"/>
  <c r="D131" i="3"/>
  <c r="F131" i="3" s="1"/>
  <c r="C131" i="3"/>
  <c r="B131" i="3"/>
  <c r="A131" i="3"/>
  <c r="I131" i="3" s="1"/>
  <c r="H130" i="3"/>
  <c r="G130" i="3"/>
  <c r="D130" i="3"/>
  <c r="B130" i="3"/>
  <c r="A130" i="3"/>
  <c r="H129" i="3"/>
  <c r="A129" i="3"/>
  <c r="G129" i="3" s="1"/>
  <c r="H128" i="3"/>
  <c r="D128" i="3"/>
  <c r="C128" i="3"/>
  <c r="B128" i="3"/>
  <c r="A128" i="3"/>
  <c r="H127" i="3"/>
  <c r="G127" i="3"/>
  <c r="D127" i="3"/>
  <c r="C127" i="3"/>
  <c r="B127" i="3"/>
  <c r="A127" i="3"/>
  <c r="H126" i="3"/>
  <c r="G126" i="3"/>
  <c r="D126" i="3"/>
  <c r="B126" i="3"/>
  <c r="A126" i="3"/>
  <c r="H125" i="3"/>
  <c r="A125" i="3"/>
  <c r="G125" i="3" s="1"/>
  <c r="H124" i="3"/>
  <c r="D124" i="3"/>
  <c r="C124" i="3"/>
  <c r="B124" i="3"/>
  <c r="A124" i="3"/>
  <c r="H123" i="3"/>
  <c r="G123" i="3"/>
  <c r="D123" i="3"/>
  <c r="C123" i="3"/>
  <c r="B123" i="3"/>
  <c r="A123" i="3"/>
  <c r="H122" i="3"/>
  <c r="G122" i="3"/>
  <c r="D122" i="3"/>
  <c r="B122" i="3"/>
  <c r="A122" i="3"/>
  <c r="H121" i="3"/>
  <c r="A121" i="3"/>
  <c r="G121" i="3" s="1"/>
  <c r="H120" i="3"/>
  <c r="D120" i="3"/>
  <c r="C120" i="3"/>
  <c r="B120" i="3"/>
  <c r="A120" i="3"/>
  <c r="H119" i="3"/>
  <c r="G119" i="3"/>
  <c r="D119" i="3"/>
  <c r="C119" i="3"/>
  <c r="B119" i="3"/>
  <c r="A119" i="3"/>
  <c r="H118" i="3"/>
  <c r="G118" i="3"/>
  <c r="D118" i="3"/>
  <c r="B118" i="3"/>
  <c r="A118" i="3"/>
  <c r="H117" i="3"/>
  <c r="A117" i="3"/>
  <c r="G117" i="3" s="1"/>
  <c r="H116" i="3"/>
  <c r="D116" i="3"/>
  <c r="C116" i="3"/>
  <c r="B116" i="3"/>
  <c r="A116" i="3"/>
  <c r="H115" i="3"/>
  <c r="G115" i="3"/>
  <c r="D115" i="3"/>
  <c r="C115" i="3"/>
  <c r="B115" i="3"/>
  <c r="A115" i="3"/>
  <c r="H114" i="3"/>
  <c r="G114" i="3"/>
  <c r="D114" i="3"/>
  <c r="B114" i="3"/>
  <c r="A114" i="3"/>
  <c r="H113" i="3"/>
  <c r="A113" i="3"/>
  <c r="G113" i="3" s="1"/>
  <c r="H112" i="3"/>
  <c r="D112" i="3"/>
  <c r="C112" i="3"/>
  <c r="B112" i="3"/>
  <c r="A112" i="3"/>
  <c r="H111" i="3"/>
  <c r="G111" i="3"/>
  <c r="D111" i="3"/>
  <c r="C111" i="3"/>
  <c r="B111" i="3"/>
  <c r="A111" i="3"/>
  <c r="H110" i="3"/>
  <c r="G110" i="3"/>
  <c r="D110" i="3"/>
  <c r="B110" i="3"/>
  <c r="A110" i="3"/>
  <c r="H109" i="3"/>
  <c r="A109" i="3"/>
  <c r="G109" i="3" s="1"/>
  <c r="H108" i="3"/>
  <c r="D108" i="3"/>
  <c r="C108" i="3"/>
  <c r="B108" i="3"/>
  <c r="A108" i="3"/>
  <c r="H107" i="3"/>
  <c r="G107" i="3"/>
  <c r="D107" i="3"/>
  <c r="C107" i="3"/>
  <c r="B107" i="3"/>
  <c r="A107" i="3"/>
  <c r="H106" i="3"/>
  <c r="G106" i="3"/>
  <c r="D106" i="3"/>
  <c r="B106" i="3"/>
  <c r="A106" i="3"/>
  <c r="H105" i="3"/>
  <c r="B105" i="3"/>
  <c r="A105" i="3"/>
  <c r="G105" i="3" s="1"/>
  <c r="H104" i="3"/>
  <c r="D104" i="3"/>
  <c r="C104" i="3"/>
  <c r="B104" i="3"/>
  <c r="A104" i="3"/>
  <c r="H103" i="3"/>
  <c r="G103" i="3"/>
  <c r="D103" i="3"/>
  <c r="C103" i="3"/>
  <c r="B103" i="3"/>
  <c r="A103" i="3"/>
  <c r="H102" i="3"/>
  <c r="G102" i="3"/>
  <c r="M33" i="3" s="1"/>
  <c r="D102" i="3"/>
  <c r="B102" i="3"/>
  <c r="A102" i="3"/>
  <c r="H101" i="3"/>
  <c r="D101" i="3"/>
  <c r="B101" i="3"/>
  <c r="A101" i="3"/>
  <c r="G101" i="3" s="1"/>
  <c r="H100" i="3"/>
  <c r="D100" i="3"/>
  <c r="C100" i="3"/>
  <c r="B100" i="3"/>
  <c r="A100" i="3"/>
  <c r="H99" i="3"/>
  <c r="G99" i="3"/>
  <c r="D99" i="3"/>
  <c r="C99" i="3"/>
  <c r="B99" i="3"/>
  <c r="A99" i="3"/>
  <c r="H98" i="3"/>
  <c r="G98" i="3"/>
  <c r="D98" i="3"/>
  <c r="B98" i="3"/>
  <c r="A98" i="3"/>
  <c r="H97" i="3"/>
  <c r="D97" i="3"/>
  <c r="B97" i="3"/>
  <c r="A97" i="3"/>
  <c r="G97" i="3" s="1"/>
  <c r="H96" i="3"/>
  <c r="D96" i="3"/>
  <c r="C96" i="3"/>
  <c r="B96" i="3"/>
  <c r="A96" i="3"/>
  <c r="H95" i="3"/>
  <c r="G95" i="3"/>
  <c r="D95" i="3"/>
  <c r="C95" i="3"/>
  <c r="B95" i="3"/>
  <c r="A95" i="3"/>
  <c r="H94" i="3"/>
  <c r="G94" i="3"/>
  <c r="D94" i="3"/>
  <c r="B94" i="3"/>
  <c r="A94" i="3"/>
  <c r="H93" i="3"/>
  <c r="D93" i="3"/>
  <c r="B93" i="3"/>
  <c r="A93" i="3"/>
  <c r="G93" i="3" s="1"/>
  <c r="H92" i="3"/>
  <c r="D92" i="3"/>
  <c r="C92" i="3"/>
  <c r="B92" i="3"/>
  <c r="A92" i="3"/>
  <c r="H91" i="3"/>
  <c r="G91" i="3"/>
  <c r="D91" i="3"/>
  <c r="C91" i="3"/>
  <c r="B91" i="3"/>
  <c r="A91" i="3"/>
  <c r="H90" i="3"/>
  <c r="G90" i="3"/>
  <c r="D90" i="3"/>
  <c r="B90" i="3"/>
  <c r="A90" i="3"/>
  <c r="H89" i="3"/>
  <c r="D89" i="3"/>
  <c r="B89" i="3"/>
  <c r="A89" i="3"/>
  <c r="G89" i="3" s="1"/>
  <c r="H88" i="3"/>
  <c r="D88" i="3"/>
  <c r="C88" i="3"/>
  <c r="B88" i="3"/>
  <c r="A88" i="3"/>
  <c r="H87" i="3"/>
  <c r="G87" i="3"/>
  <c r="D87" i="3"/>
  <c r="E87" i="3" s="1"/>
  <c r="C87" i="3"/>
  <c r="B87" i="3"/>
  <c r="A87" i="3"/>
  <c r="H86" i="3"/>
  <c r="G86" i="3"/>
  <c r="D86" i="3"/>
  <c r="B86" i="3"/>
  <c r="A86" i="3"/>
  <c r="H85" i="3"/>
  <c r="D85" i="3"/>
  <c r="B85" i="3"/>
  <c r="A85" i="3"/>
  <c r="G85" i="3" s="1"/>
  <c r="H84" i="3"/>
  <c r="D84" i="3"/>
  <c r="C84" i="3"/>
  <c r="B84" i="3"/>
  <c r="A84" i="3"/>
  <c r="H83" i="3"/>
  <c r="G83" i="3"/>
  <c r="D83" i="3"/>
  <c r="E83" i="3" s="1"/>
  <c r="C83" i="3"/>
  <c r="B83" i="3"/>
  <c r="A83" i="3"/>
  <c r="H82" i="3"/>
  <c r="G82" i="3"/>
  <c r="D82" i="3"/>
  <c r="B82" i="3"/>
  <c r="A82" i="3"/>
  <c r="H81" i="3"/>
  <c r="D81" i="3"/>
  <c r="B81" i="3"/>
  <c r="A81" i="3"/>
  <c r="G81" i="3" s="1"/>
  <c r="H80" i="3"/>
  <c r="D80" i="3"/>
  <c r="E80" i="3" s="1"/>
  <c r="C80" i="3"/>
  <c r="B80" i="3"/>
  <c r="A80" i="3"/>
  <c r="H79" i="3"/>
  <c r="G79" i="3"/>
  <c r="D79" i="3"/>
  <c r="E79" i="3" s="1"/>
  <c r="C79" i="3"/>
  <c r="B79" i="3"/>
  <c r="A79" i="3"/>
  <c r="H78" i="3"/>
  <c r="G78" i="3"/>
  <c r="D78" i="3"/>
  <c r="B78" i="3"/>
  <c r="A78" i="3"/>
  <c r="H77" i="3"/>
  <c r="D77" i="3"/>
  <c r="B77" i="3"/>
  <c r="A77" i="3"/>
  <c r="G77" i="3" s="1"/>
  <c r="H76" i="3"/>
  <c r="D76" i="3"/>
  <c r="C76" i="3"/>
  <c r="B76" i="3"/>
  <c r="A76" i="3"/>
  <c r="H75" i="3"/>
  <c r="G75" i="3"/>
  <c r="D75" i="3"/>
  <c r="E75" i="3" s="1"/>
  <c r="C75" i="3"/>
  <c r="B75" i="3"/>
  <c r="A75" i="3"/>
  <c r="H74" i="3"/>
  <c r="G74" i="3"/>
  <c r="D74" i="3"/>
  <c r="E74" i="3" s="1"/>
  <c r="B74" i="3"/>
  <c r="A74" i="3"/>
  <c r="C74" i="3" s="1"/>
  <c r="H73" i="3"/>
  <c r="D73" i="3"/>
  <c r="B73" i="3"/>
  <c r="A73" i="3"/>
  <c r="G73" i="3" s="1"/>
  <c r="H72" i="3"/>
  <c r="D72" i="3"/>
  <c r="C72" i="3"/>
  <c r="B72" i="3"/>
  <c r="A72" i="3"/>
  <c r="H71" i="3"/>
  <c r="G71" i="3"/>
  <c r="D71" i="3"/>
  <c r="E71" i="3" s="1"/>
  <c r="C71" i="3"/>
  <c r="B71" i="3"/>
  <c r="A71" i="3"/>
  <c r="H70" i="3"/>
  <c r="G70" i="3"/>
  <c r="D70" i="3"/>
  <c r="E70" i="3" s="1"/>
  <c r="B70" i="3"/>
  <c r="A70" i="3"/>
  <c r="C70" i="3" s="1"/>
  <c r="H69" i="3"/>
  <c r="D69" i="3"/>
  <c r="B69" i="3"/>
  <c r="A69" i="3"/>
  <c r="G69" i="3" s="1"/>
  <c r="H68" i="3"/>
  <c r="D68" i="3"/>
  <c r="C68" i="3"/>
  <c r="B68" i="3"/>
  <c r="A68" i="3"/>
  <c r="H67" i="3"/>
  <c r="G67" i="3"/>
  <c r="D67" i="3"/>
  <c r="E67" i="3" s="1"/>
  <c r="C67" i="3"/>
  <c r="B67" i="3"/>
  <c r="A67" i="3"/>
  <c r="H66" i="3"/>
  <c r="G66" i="3"/>
  <c r="D66" i="3"/>
  <c r="E66" i="3" s="1"/>
  <c r="B66" i="3"/>
  <c r="A66" i="3"/>
  <c r="C66" i="3" s="1"/>
  <c r="H65" i="3"/>
  <c r="D65" i="3"/>
  <c r="B65" i="3"/>
  <c r="A65" i="3"/>
  <c r="G65" i="3" s="1"/>
  <c r="H64" i="3"/>
  <c r="D64" i="3"/>
  <c r="C64" i="3"/>
  <c r="B64" i="3"/>
  <c r="A64" i="3"/>
  <c r="H63" i="3"/>
  <c r="G63" i="3"/>
  <c r="D63" i="3"/>
  <c r="E63" i="3" s="1"/>
  <c r="C63" i="3"/>
  <c r="B63" i="3"/>
  <c r="A63" i="3"/>
  <c r="H62" i="3"/>
  <c r="G62" i="3"/>
  <c r="D62" i="3"/>
  <c r="E62" i="3" s="1"/>
  <c r="B62" i="3"/>
  <c r="A62" i="3"/>
  <c r="C62" i="3" s="1"/>
  <c r="H61" i="3"/>
  <c r="D61" i="3"/>
  <c r="B61" i="3"/>
  <c r="A61" i="3"/>
  <c r="G61" i="3" s="1"/>
  <c r="H60" i="3"/>
  <c r="D60" i="3"/>
  <c r="C60" i="3"/>
  <c r="B60" i="3"/>
  <c r="A60" i="3"/>
  <c r="H59" i="3"/>
  <c r="G59" i="3"/>
  <c r="D59" i="3"/>
  <c r="E59" i="3" s="1"/>
  <c r="C59" i="3"/>
  <c r="B59" i="3"/>
  <c r="A59" i="3"/>
  <c r="H58" i="3"/>
  <c r="G58" i="3"/>
  <c r="D58" i="3"/>
  <c r="E58" i="3" s="1"/>
  <c r="B58" i="3"/>
  <c r="A58" i="3"/>
  <c r="C58" i="3" s="1"/>
  <c r="B57" i="3"/>
  <c r="A57" i="3"/>
  <c r="H57" i="3" s="1"/>
  <c r="H56" i="3"/>
  <c r="D56" i="3"/>
  <c r="C56" i="3"/>
  <c r="B56" i="3"/>
  <c r="A56" i="3"/>
  <c r="H55" i="3"/>
  <c r="G55" i="3"/>
  <c r="D55" i="3"/>
  <c r="E55" i="3" s="1"/>
  <c r="F55" i="3" s="1"/>
  <c r="C55" i="3"/>
  <c r="B55" i="3"/>
  <c r="A55" i="3"/>
  <c r="H54" i="3"/>
  <c r="G54" i="3"/>
  <c r="D54" i="3"/>
  <c r="B54" i="3"/>
  <c r="A54" i="3"/>
  <c r="C54" i="3" s="1"/>
  <c r="H53" i="3"/>
  <c r="B53" i="3"/>
  <c r="A53" i="3"/>
  <c r="H52" i="3"/>
  <c r="D52" i="3"/>
  <c r="C52" i="3"/>
  <c r="B52" i="3"/>
  <c r="A52" i="3"/>
  <c r="H51" i="3"/>
  <c r="G51" i="3"/>
  <c r="D51" i="3"/>
  <c r="C51" i="3"/>
  <c r="B51" i="3"/>
  <c r="A51" i="3"/>
  <c r="H50" i="3"/>
  <c r="G50" i="3"/>
  <c r="D50" i="3"/>
  <c r="E50" i="3" s="1"/>
  <c r="B50" i="3"/>
  <c r="A50" i="3"/>
  <c r="C50" i="3" s="1"/>
  <c r="H49" i="3"/>
  <c r="D49" i="3"/>
  <c r="B49" i="3"/>
  <c r="A49" i="3"/>
  <c r="H48" i="3"/>
  <c r="D48" i="3"/>
  <c r="C48" i="3"/>
  <c r="B48" i="3"/>
  <c r="A48" i="3"/>
  <c r="H47" i="3"/>
  <c r="G47" i="3"/>
  <c r="F47" i="3"/>
  <c r="E47" i="3"/>
  <c r="D47" i="3"/>
  <c r="C47" i="3"/>
  <c r="B47" i="3"/>
  <c r="A47" i="3"/>
  <c r="H46" i="3"/>
  <c r="G46" i="3"/>
  <c r="D46" i="3"/>
  <c r="B46" i="3"/>
  <c r="A46" i="3"/>
  <c r="C46" i="3" s="1"/>
  <c r="A45" i="3"/>
  <c r="J44" i="3"/>
  <c r="H44" i="3"/>
  <c r="D44" i="3"/>
  <c r="C44" i="3"/>
  <c r="B44" i="3"/>
  <c r="A44" i="3"/>
  <c r="H43" i="3"/>
  <c r="G43" i="3"/>
  <c r="D43" i="3"/>
  <c r="C43" i="3"/>
  <c r="B43" i="3"/>
  <c r="A43" i="3"/>
  <c r="J42" i="3"/>
  <c r="H42" i="3"/>
  <c r="G42" i="3"/>
  <c r="D42" i="3"/>
  <c r="E42" i="3" s="1"/>
  <c r="B42" i="3"/>
  <c r="A42" i="3"/>
  <c r="C42" i="3" s="1"/>
  <c r="B41" i="3"/>
  <c r="A41" i="3"/>
  <c r="H41" i="3" s="1"/>
  <c r="M40" i="3"/>
  <c r="A40" i="3"/>
  <c r="M39" i="3"/>
  <c r="H39" i="3"/>
  <c r="G39" i="3"/>
  <c r="D39" i="3"/>
  <c r="E39" i="3" s="1"/>
  <c r="C39" i="3"/>
  <c r="B39" i="3"/>
  <c r="A39" i="3"/>
  <c r="M38" i="3"/>
  <c r="C38" i="3"/>
  <c r="B38" i="3"/>
  <c r="A38" i="3"/>
  <c r="G38" i="3" s="1"/>
  <c r="M37" i="3"/>
  <c r="J37" i="3"/>
  <c r="A37" i="3"/>
  <c r="G37" i="3" s="1"/>
  <c r="M36" i="3"/>
  <c r="H36" i="3"/>
  <c r="G36" i="3"/>
  <c r="D36" i="3"/>
  <c r="C36" i="3"/>
  <c r="A36" i="3"/>
  <c r="B36" i="3" s="1"/>
  <c r="M35" i="3"/>
  <c r="H35" i="3"/>
  <c r="G35" i="3"/>
  <c r="D35" i="3"/>
  <c r="C35" i="3"/>
  <c r="B35" i="3"/>
  <c r="A35" i="3"/>
  <c r="M34" i="3"/>
  <c r="G34" i="3"/>
  <c r="D34" i="3"/>
  <c r="B34" i="3"/>
  <c r="A34" i="3"/>
  <c r="H34" i="3" s="1"/>
  <c r="H33" i="3"/>
  <c r="D33" i="3"/>
  <c r="B33" i="3"/>
  <c r="A33" i="3"/>
  <c r="C33" i="3" s="1"/>
  <c r="M32" i="3"/>
  <c r="J32" i="3"/>
  <c r="A32" i="3"/>
  <c r="M31" i="3"/>
  <c r="J31" i="3"/>
  <c r="H31" i="3"/>
  <c r="G31" i="3"/>
  <c r="D31" i="3"/>
  <c r="C31" i="3"/>
  <c r="B31" i="3"/>
  <c r="A31" i="3"/>
  <c r="M30" i="3"/>
  <c r="J30" i="3"/>
  <c r="A30" i="3"/>
  <c r="D30" i="3" s="1"/>
  <c r="M29" i="3"/>
  <c r="H29" i="3"/>
  <c r="C29" i="3"/>
  <c r="B29" i="3"/>
  <c r="A29" i="3"/>
  <c r="G29" i="3" s="1"/>
  <c r="M28" i="3"/>
  <c r="G28" i="3"/>
  <c r="A28" i="3"/>
  <c r="B28" i="3" s="1"/>
  <c r="H27" i="3"/>
  <c r="G27" i="3"/>
  <c r="D27" i="3"/>
  <c r="C27" i="3"/>
  <c r="B27" i="3"/>
  <c r="A27" i="3"/>
  <c r="G26" i="3"/>
  <c r="D26" i="3"/>
  <c r="C26" i="3"/>
  <c r="B26" i="3"/>
  <c r="A26" i="3"/>
  <c r="H26" i="3" s="1"/>
  <c r="H25" i="3"/>
  <c r="G25" i="3"/>
  <c r="E25" i="3"/>
  <c r="F25" i="3" s="1"/>
  <c r="D25" i="3"/>
  <c r="C25" i="3"/>
  <c r="A25" i="3"/>
  <c r="B25" i="3" s="1"/>
  <c r="J24" i="3"/>
  <c r="A24" i="3"/>
  <c r="J23" i="3"/>
  <c r="H23" i="3"/>
  <c r="G23" i="3"/>
  <c r="D23" i="3"/>
  <c r="B23" i="3"/>
  <c r="A23" i="3"/>
  <c r="G22" i="3"/>
  <c r="C22" i="3"/>
  <c r="B22" i="3"/>
  <c r="A22" i="3"/>
  <c r="H22" i="3" s="1"/>
  <c r="H21" i="3"/>
  <c r="D21" i="3"/>
  <c r="C21" i="3"/>
  <c r="A21" i="3"/>
  <c r="B21" i="3" s="1"/>
  <c r="J20" i="3"/>
  <c r="G20" i="3"/>
  <c r="A20" i="3"/>
  <c r="D20" i="3" s="1"/>
  <c r="J19" i="3"/>
  <c r="A19" i="3"/>
  <c r="F18" i="3"/>
  <c r="D18" i="3"/>
  <c r="C18" i="3"/>
  <c r="E18" i="3" s="1"/>
  <c r="I18" i="3" s="1"/>
  <c r="B18" i="3"/>
  <c r="A18" i="3"/>
  <c r="H18" i="3" s="1"/>
  <c r="P10" i="3"/>
  <c r="Q10" i="3" s="1"/>
  <c r="N10" i="3"/>
  <c r="O10" i="3" s="1"/>
  <c r="H9" i="3"/>
  <c r="N8" i="3"/>
  <c r="H8" i="3"/>
  <c r="H7" i="3"/>
  <c r="D7" i="3"/>
  <c r="H6" i="3"/>
  <c r="D6" i="3"/>
  <c r="H5" i="3"/>
  <c r="D5" i="3"/>
  <c r="H377" i="2"/>
  <c r="C377" i="2"/>
  <c r="B377" i="2"/>
  <c r="A377" i="2"/>
  <c r="G377" i="2" s="1"/>
  <c r="H376" i="2"/>
  <c r="G376" i="2"/>
  <c r="F376" i="2"/>
  <c r="D376" i="2"/>
  <c r="E376" i="2" s="1"/>
  <c r="C376" i="2"/>
  <c r="B376" i="2"/>
  <c r="A376" i="2"/>
  <c r="A375" i="2"/>
  <c r="G374" i="2"/>
  <c r="D374" i="2"/>
  <c r="C374" i="2"/>
  <c r="B374" i="2"/>
  <c r="A374" i="2"/>
  <c r="H373" i="2"/>
  <c r="A373" i="2"/>
  <c r="C373" i="2" s="1"/>
  <c r="H372" i="2"/>
  <c r="G372" i="2"/>
  <c r="D372" i="2"/>
  <c r="C372" i="2"/>
  <c r="B372" i="2"/>
  <c r="A372" i="2"/>
  <c r="G371" i="2"/>
  <c r="A371" i="2"/>
  <c r="H370" i="2"/>
  <c r="G370" i="2"/>
  <c r="D370" i="2"/>
  <c r="B370" i="2"/>
  <c r="A370" i="2"/>
  <c r="H369" i="2"/>
  <c r="C369" i="2"/>
  <c r="B369" i="2"/>
  <c r="A369" i="2"/>
  <c r="G369" i="2" s="1"/>
  <c r="H368" i="2"/>
  <c r="G368" i="2"/>
  <c r="D368" i="2"/>
  <c r="E368" i="2" s="1"/>
  <c r="C368" i="2"/>
  <c r="B368" i="2"/>
  <c r="A368" i="2"/>
  <c r="I368" i="2" s="1"/>
  <c r="H367" i="2"/>
  <c r="B367" i="2"/>
  <c r="A367" i="2"/>
  <c r="G366" i="2"/>
  <c r="D366" i="2"/>
  <c r="C366" i="2"/>
  <c r="B366" i="2"/>
  <c r="A366" i="2"/>
  <c r="H365" i="2"/>
  <c r="D365" i="2"/>
  <c r="C365" i="2"/>
  <c r="A365" i="2"/>
  <c r="H364" i="2"/>
  <c r="G364" i="2"/>
  <c r="E364" i="2"/>
  <c r="D364" i="2"/>
  <c r="C364" i="2"/>
  <c r="B364" i="2"/>
  <c r="A364" i="2"/>
  <c r="A363" i="2"/>
  <c r="H362" i="2"/>
  <c r="B362" i="2"/>
  <c r="A362" i="2"/>
  <c r="H361" i="2"/>
  <c r="C361" i="2"/>
  <c r="B361" i="2"/>
  <c r="A361" i="2"/>
  <c r="G361" i="2" s="1"/>
  <c r="H360" i="2"/>
  <c r="G360" i="2"/>
  <c r="D360" i="2"/>
  <c r="C360" i="2"/>
  <c r="B360" i="2"/>
  <c r="A360" i="2"/>
  <c r="H359" i="2"/>
  <c r="D359" i="2"/>
  <c r="B359" i="2"/>
  <c r="A359" i="2"/>
  <c r="G358" i="2"/>
  <c r="D358" i="2"/>
  <c r="C358" i="2"/>
  <c r="B358" i="2"/>
  <c r="A358" i="2"/>
  <c r="C357" i="2"/>
  <c r="A357" i="2"/>
  <c r="H357" i="2" s="1"/>
  <c r="H356" i="2"/>
  <c r="G356" i="2"/>
  <c r="D356" i="2"/>
  <c r="C356" i="2"/>
  <c r="E356" i="2" s="1"/>
  <c r="F356" i="2" s="1"/>
  <c r="B356" i="2"/>
  <c r="A356" i="2"/>
  <c r="A355" i="2"/>
  <c r="D354" i="2"/>
  <c r="A354" i="2"/>
  <c r="H353" i="2"/>
  <c r="D353" i="2"/>
  <c r="C353" i="2"/>
  <c r="B353" i="2"/>
  <c r="A353" i="2"/>
  <c r="G353" i="2" s="1"/>
  <c r="H352" i="2"/>
  <c r="G352" i="2"/>
  <c r="E352" i="2"/>
  <c r="D352" i="2"/>
  <c r="C352" i="2"/>
  <c r="B352" i="2"/>
  <c r="A352" i="2"/>
  <c r="G351" i="2"/>
  <c r="A351" i="2"/>
  <c r="C351" i="2" s="1"/>
  <c r="H350" i="2"/>
  <c r="B350" i="2"/>
  <c r="A350" i="2"/>
  <c r="H349" i="2"/>
  <c r="C349" i="2"/>
  <c r="B349" i="2"/>
  <c r="A349" i="2"/>
  <c r="G349" i="2" s="1"/>
  <c r="H348" i="2"/>
  <c r="G348" i="2"/>
  <c r="D348" i="2"/>
  <c r="C348" i="2"/>
  <c r="B348" i="2"/>
  <c r="A348" i="2"/>
  <c r="B347" i="2"/>
  <c r="A347" i="2"/>
  <c r="C347" i="2" s="1"/>
  <c r="G346" i="2"/>
  <c r="C346" i="2"/>
  <c r="A346" i="2"/>
  <c r="H345" i="2"/>
  <c r="G345" i="2"/>
  <c r="E345" i="2"/>
  <c r="D345" i="2"/>
  <c r="C345" i="2"/>
  <c r="A345" i="2"/>
  <c r="B345" i="2" s="1"/>
  <c r="G344" i="2"/>
  <c r="B344" i="2"/>
  <c r="A344" i="2"/>
  <c r="D344" i="2" s="1"/>
  <c r="A343" i="2"/>
  <c r="C342" i="2"/>
  <c r="A342" i="2"/>
  <c r="H341" i="2"/>
  <c r="G341" i="2"/>
  <c r="E341" i="2"/>
  <c r="D341" i="2"/>
  <c r="F341" i="2" s="1"/>
  <c r="C341" i="2"/>
  <c r="A341" i="2"/>
  <c r="B341" i="2" s="1"/>
  <c r="G340" i="2"/>
  <c r="B340" i="2"/>
  <c r="A340" i="2"/>
  <c r="D340" i="2" s="1"/>
  <c r="A339" i="2"/>
  <c r="C338" i="2"/>
  <c r="A338" i="2"/>
  <c r="H337" i="2"/>
  <c r="G337" i="2"/>
  <c r="E337" i="2"/>
  <c r="D337" i="2"/>
  <c r="F337" i="2" s="1"/>
  <c r="C337" i="2"/>
  <c r="A337" i="2"/>
  <c r="B337" i="2" s="1"/>
  <c r="G336" i="2"/>
  <c r="B336" i="2"/>
  <c r="A336" i="2"/>
  <c r="D336" i="2" s="1"/>
  <c r="A335" i="2"/>
  <c r="C334" i="2"/>
  <c r="A334" i="2"/>
  <c r="H333" i="2"/>
  <c r="G333" i="2"/>
  <c r="E333" i="2"/>
  <c r="D333" i="2"/>
  <c r="F333" i="2" s="1"/>
  <c r="C333" i="2"/>
  <c r="A333" i="2"/>
  <c r="B333" i="2" s="1"/>
  <c r="G332" i="2"/>
  <c r="B332" i="2"/>
  <c r="A332" i="2"/>
  <c r="D332" i="2" s="1"/>
  <c r="A331" i="2"/>
  <c r="C330" i="2"/>
  <c r="A330" i="2"/>
  <c r="H329" i="2"/>
  <c r="G329" i="2"/>
  <c r="E329" i="2"/>
  <c r="D329" i="2"/>
  <c r="F329" i="2" s="1"/>
  <c r="C329" i="2"/>
  <c r="A329" i="2"/>
  <c r="B329" i="2" s="1"/>
  <c r="G328" i="2"/>
  <c r="B328" i="2"/>
  <c r="A328" i="2"/>
  <c r="D328" i="2" s="1"/>
  <c r="A327" i="2"/>
  <c r="C326" i="2"/>
  <c r="A326" i="2"/>
  <c r="H325" i="2"/>
  <c r="G325" i="2"/>
  <c r="E325" i="2"/>
  <c r="D325" i="2"/>
  <c r="F325" i="2" s="1"/>
  <c r="C325" i="2"/>
  <c r="A325" i="2"/>
  <c r="B325" i="2" s="1"/>
  <c r="G324" i="2"/>
  <c r="B324" i="2"/>
  <c r="A324" i="2"/>
  <c r="D324" i="2" s="1"/>
  <c r="A323" i="2"/>
  <c r="C322" i="2"/>
  <c r="A322" i="2"/>
  <c r="H321" i="2"/>
  <c r="G321" i="2"/>
  <c r="E321" i="2"/>
  <c r="D321" i="2"/>
  <c r="F321" i="2" s="1"/>
  <c r="C321" i="2"/>
  <c r="A321" i="2"/>
  <c r="B321" i="2" s="1"/>
  <c r="G320" i="2"/>
  <c r="B320" i="2"/>
  <c r="A320" i="2"/>
  <c r="D320" i="2" s="1"/>
  <c r="G319" i="2"/>
  <c r="D319" i="2"/>
  <c r="A319" i="2"/>
  <c r="A318" i="2"/>
  <c r="H317" i="2"/>
  <c r="G317" i="2"/>
  <c r="D317" i="2"/>
  <c r="C317" i="2"/>
  <c r="E317" i="2" s="1"/>
  <c r="A317" i="2"/>
  <c r="B317" i="2" s="1"/>
  <c r="G316" i="2"/>
  <c r="B316" i="2"/>
  <c r="A316" i="2"/>
  <c r="D316" i="2" s="1"/>
  <c r="G315" i="2"/>
  <c r="D315" i="2"/>
  <c r="A315" i="2"/>
  <c r="A314" i="2"/>
  <c r="H313" i="2"/>
  <c r="G313" i="2"/>
  <c r="E313" i="2"/>
  <c r="D313" i="2"/>
  <c r="C313" i="2"/>
  <c r="A313" i="2"/>
  <c r="B313" i="2" s="1"/>
  <c r="G312" i="2"/>
  <c r="B312" i="2"/>
  <c r="A312" i="2"/>
  <c r="D312" i="2" s="1"/>
  <c r="G311" i="2"/>
  <c r="A311" i="2"/>
  <c r="A310" i="2"/>
  <c r="H309" i="2"/>
  <c r="G309" i="2"/>
  <c r="D309" i="2"/>
  <c r="C309" i="2"/>
  <c r="E309" i="2" s="1"/>
  <c r="A309" i="2"/>
  <c r="B309" i="2" s="1"/>
  <c r="G308" i="2"/>
  <c r="B308" i="2"/>
  <c r="A308" i="2"/>
  <c r="D308" i="2" s="1"/>
  <c r="A307" i="2"/>
  <c r="C306" i="2"/>
  <c r="A306" i="2"/>
  <c r="H305" i="2"/>
  <c r="G305" i="2"/>
  <c r="D305" i="2"/>
  <c r="C305" i="2"/>
  <c r="E305" i="2" s="1"/>
  <c r="A305" i="2"/>
  <c r="B305" i="2" s="1"/>
  <c r="G304" i="2"/>
  <c r="B304" i="2"/>
  <c r="A304" i="2"/>
  <c r="D304" i="2" s="1"/>
  <c r="G303" i="2"/>
  <c r="A303" i="2"/>
  <c r="C302" i="2"/>
  <c r="A302" i="2"/>
  <c r="H301" i="2"/>
  <c r="G301" i="2"/>
  <c r="E301" i="2"/>
  <c r="F301" i="2" s="1"/>
  <c r="D301" i="2"/>
  <c r="C301" i="2"/>
  <c r="A301" i="2"/>
  <c r="B301" i="2" s="1"/>
  <c r="G300" i="2"/>
  <c r="B300" i="2"/>
  <c r="A300" i="2"/>
  <c r="D300" i="2" s="1"/>
  <c r="A299" i="2"/>
  <c r="C298" i="2"/>
  <c r="A298" i="2"/>
  <c r="H297" i="2"/>
  <c r="G297" i="2"/>
  <c r="D297" i="2"/>
  <c r="C297" i="2"/>
  <c r="E297" i="2" s="1"/>
  <c r="F297" i="2" s="1"/>
  <c r="A297" i="2"/>
  <c r="B297" i="2" s="1"/>
  <c r="G296" i="2"/>
  <c r="B296" i="2"/>
  <c r="A296" i="2"/>
  <c r="D296" i="2" s="1"/>
  <c r="A295" i="2"/>
  <c r="A294" i="2"/>
  <c r="H293" i="2"/>
  <c r="G293" i="2"/>
  <c r="D293" i="2"/>
  <c r="C293" i="2"/>
  <c r="E293" i="2" s="1"/>
  <c r="F293" i="2" s="1"/>
  <c r="A293" i="2"/>
  <c r="B293" i="2" s="1"/>
  <c r="B292" i="2"/>
  <c r="A292" i="2"/>
  <c r="A291" i="2"/>
  <c r="D290" i="2"/>
  <c r="C290" i="2"/>
  <c r="A290" i="2"/>
  <c r="H289" i="2"/>
  <c r="G289" i="2"/>
  <c r="E289" i="2"/>
  <c r="F289" i="2" s="1"/>
  <c r="D289" i="2"/>
  <c r="C289" i="2"/>
  <c r="A289" i="2"/>
  <c r="B289" i="2" s="1"/>
  <c r="H288" i="2"/>
  <c r="G288" i="2"/>
  <c r="A288" i="2"/>
  <c r="H287" i="2"/>
  <c r="G287" i="2"/>
  <c r="D287" i="2"/>
  <c r="C287" i="2"/>
  <c r="A287" i="2"/>
  <c r="E286" i="2"/>
  <c r="D286" i="2"/>
  <c r="C286" i="2"/>
  <c r="A286" i="2"/>
  <c r="H285" i="2"/>
  <c r="G285" i="2"/>
  <c r="E285" i="2"/>
  <c r="D285" i="2"/>
  <c r="F285" i="2" s="1"/>
  <c r="C285" i="2"/>
  <c r="A285" i="2"/>
  <c r="B285" i="2" s="1"/>
  <c r="H284" i="2"/>
  <c r="G284" i="2"/>
  <c r="B284" i="2"/>
  <c r="A284" i="2"/>
  <c r="H283" i="2"/>
  <c r="G283" i="2"/>
  <c r="D283" i="2"/>
  <c r="C283" i="2"/>
  <c r="B283" i="2"/>
  <c r="A283" i="2"/>
  <c r="D282" i="2"/>
  <c r="C282" i="2"/>
  <c r="B282" i="2"/>
  <c r="A282" i="2"/>
  <c r="H281" i="2"/>
  <c r="G281" i="2"/>
  <c r="D281" i="2"/>
  <c r="C281" i="2"/>
  <c r="A281" i="2"/>
  <c r="B281" i="2" s="1"/>
  <c r="H280" i="2"/>
  <c r="G280" i="2"/>
  <c r="E280" i="2"/>
  <c r="C280" i="2"/>
  <c r="B280" i="2"/>
  <c r="A280" i="2"/>
  <c r="D280" i="2" s="1"/>
  <c r="H279" i="2"/>
  <c r="G279" i="2"/>
  <c r="E279" i="2"/>
  <c r="D279" i="2"/>
  <c r="I279" i="2" s="1"/>
  <c r="C279" i="2"/>
  <c r="A279" i="2"/>
  <c r="H278" i="2"/>
  <c r="G278" i="2"/>
  <c r="B278" i="2"/>
  <c r="A278" i="2"/>
  <c r="D278" i="2" s="1"/>
  <c r="A277" i="2"/>
  <c r="C276" i="2"/>
  <c r="B276" i="2"/>
  <c r="A276" i="2"/>
  <c r="H275" i="2"/>
  <c r="G275" i="2"/>
  <c r="E275" i="2"/>
  <c r="D275" i="2"/>
  <c r="F275" i="2" s="1"/>
  <c r="C275" i="2"/>
  <c r="A275" i="2"/>
  <c r="B275" i="2" s="1"/>
  <c r="H274" i="2"/>
  <c r="G274" i="2"/>
  <c r="B274" i="2"/>
  <c r="A274" i="2"/>
  <c r="D274" i="2" s="1"/>
  <c r="A273" i="2"/>
  <c r="C272" i="2"/>
  <c r="B272" i="2"/>
  <c r="A272" i="2"/>
  <c r="H271" i="2"/>
  <c r="G271" i="2"/>
  <c r="E271" i="2"/>
  <c r="D271" i="2"/>
  <c r="C271" i="2"/>
  <c r="A271" i="2"/>
  <c r="B271" i="2" s="1"/>
  <c r="H270" i="2"/>
  <c r="G270" i="2"/>
  <c r="B270" i="2"/>
  <c r="A270" i="2"/>
  <c r="D270" i="2" s="1"/>
  <c r="A269" i="2"/>
  <c r="C268" i="2"/>
  <c r="B268" i="2"/>
  <c r="A268" i="2"/>
  <c r="H267" i="2"/>
  <c r="G267" i="2"/>
  <c r="E267" i="2"/>
  <c r="D267" i="2"/>
  <c r="F267" i="2" s="1"/>
  <c r="C267" i="2"/>
  <c r="A267" i="2"/>
  <c r="B267" i="2" s="1"/>
  <c r="H266" i="2"/>
  <c r="G266" i="2"/>
  <c r="B266" i="2"/>
  <c r="A266" i="2"/>
  <c r="D266" i="2" s="1"/>
  <c r="A265" i="2"/>
  <c r="C264" i="2"/>
  <c r="B264" i="2"/>
  <c r="A264" i="2"/>
  <c r="H263" i="2"/>
  <c r="G263" i="2"/>
  <c r="E263" i="2"/>
  <c r="D263" i="2"/>
  <c r="F263" i="2" s="1"/>
  <c r="C263" i="2"/>
  <c r="A263" i="2"/>
  <c r="B263" i="2" s="1"/>
  <c r="H262" i="2"/>
  <c r="G262" i="2"/>
  <c r="B262" i="2"/>
  <c r="A262" i="2"/>
  <c r="D262" i="2" s="1"/>
  <c r="A261" i="2"/>
  <c r="C260" i="2"/>
  <c r="B260" i="2"/>
  <c r="A260" i="2"/>
  <c r="H259" i="2"/>
  <c r="G259" i="2"/>
  <c r="E259" i="2"/>
  <c r="D259" i="2"/>
  <c r="C259" i="2"/>
  <c r="A259" i="2"/>
  <c r="B259" i="2" s="1"/>
  <c r="H258" i="2"/>
  <c r="G258" i="2"/>
  <c r="B258" i="2"/>
  <c r="A258" i="2"/>
  <c r="D258" i="2" s="1"/>
  <c r="A257" i="2"/>
  <c r="C256" i="2"/>
  <c r="B256" i="2"/>
  <c r="A256" i="2"/>
  <c r="H255" i="2"/>
  <c r="G255" i="2"/>
  <c r="E255" i="2"/>
  <c r="D255" i="2"/>
  <c r="F255" i="2" s="1"/>
  <c r="C255" i="2"/>
  <c r="A255" i="2"/>
  <c r="B255" i="2" s="1"/>
  <c r="H254" i="2"/>
  <c r="G254" i="2"/>
  <c r="B254" i="2"/>
  <c r="A254" i="2"/>
  <c r="D254" i="2" s="1"/>
  <c r="A253" i="2"/>
  <c r="C252" i="2"/>
  <c r="B252" i="2"/>
  <c r="A252" i="2"/>
  <c r="H251" i="2"/>
  <c r="G251" i="2"/>
  <c r="E251" i="2"/>
  <c r="D251" i="2"/>
  <c r="C251" i="2"/>
  <c r="A251" i="2"/>
  <c r="B251" i="2" s="1"/>
  <c r="H250" i="2"/>
  <c r="G250" i="2"/>
  <c r="B250" i="2"/>
  <c r="A250" i="2"/>
  <c r="D250" i="2" s="1"/>
  <c r="A249" i="2"/>
  <c r="C248" i="2"/>
  <c r="B248" i="2"/>
  <c r="A248" i="2"/>
  <c r="H247" i="2"/>
  <c r="G247" i="2"/>
  <c r="E247" i="2"/>
  <c r="D247" i="2"/>
  <c r="F247" i="2" s="1"/>
  <c r="C247" i="2"/>
  <c r="A247" i="2"/>
  <c r="B247" i="2" s="1"/>
  <c r="H246" i="2"/>
  <c r="G246" i="2"/>
  <c r="B246" i="2"/>
  <c r="A246" i="2"/>
  <c r="D246" i="2" s="1"/>
  <c r="A245" i="2"/>
  <c r="C244" i="2"/>
  <c r="B244" i="2"/>
  <c r="A244" i="2"/>
  <c r="H243" i="2"/>
  <c r="G243" i="2"/>
  <c r="E243" i="2"/>
  <c r="D243" i="2"/>
  <c r="F243" i="2" s="1"/>
  <c r="C243" i="2"/>
  <c r="A243" i="2"/>
  <c r="B243" i="2" s="1"/>
  <c r="H242" i="2"/>
  <c r="G242" i="2"/>
  <c r="B242" i="2"/>
  <c r="A242" i="2"/>
  <c r="D242" i="2" s="1"/>
  <c r="A241" i="2"/>
  <c r="C240" i="2"/>
  <c r="B240" i="2"/>
  <c r="A240" i="2"/>
  <c r="H239" i="2"/>
  <c r="G239" i="2"/>
  <c r="E239" i="2"/>
  <c r="D239" i="2"/>
  <c r="C239" i="2"/>
  <c r="A239" i="2"/>
  <c r="B239" i="2" s="1"/>
  <c r="H238" i="2"/>
  <c r="G238" i="2"/>
  <c r="B238" i="2"/>
  <c r="A238" i="2"/>
  <c r="D238" i="2" s="1"/>
  <c r="A237" i="2"/>
  <c r="C236" i="2"/>
  <c r="B236" i="2"/>
  <c r="A236" i="2"/>
  <c r="H235" i="2"/>
  <c r="G235" i="2"/>
  <c r="E235" i="2"/>
  <c r="D235" i="2"/>
  <c r="F235" i="2" s="1"/>
  <c r="C235" i="2"/>
  <c r="A235" i="2"/>
  <c r="B235" i="2" s="1"/>
  <c r="H234" i="2"/>
  <c r="G234" i="2"/>
  <c r="B234" i="2"/>
  <c r="A234" i="2"/>
  <c r="D234" i="2" s="1"/>
  <c r="A233" i="2"/>
  <c r="C232" i="2"/>
  <c r="B232" i="2"/>
  <c r="A232" i="2"/>
  <c r="H231" i="2"/>
  <c r="G231" i="2"/>
  <c r="E231" i="2"/>
  <c r="D231" i="2"/>
  <c r="F231" i="2" s="1"/>
  <c r="C231" i="2"/>
  <c r="A231" i="2"/>
  <c r="B231" i="2" s="1"/>
  <c r="H230" i="2"/>
  <c r="G230" i="2"/>
  <c r="B230" i="2"/>
  <c r="A230" i="2"/>
  <c r="D230" i="2" s="1"/>
  <c r="A229" i="2"/>
  <c r="C228" i="2"/>
  <c r="B228" i="2"/>
  <c r="A228" i="2"/>
  <c r="H227" i="2"/>
  <c r="G227" i="2"/>
  <c r="E227" i="2"/>
  <c r="D227" i="2"/>
  <c r="C227" i="2"/>
  <c r="A227" i="2"/>
  <c r="B227" i="2" s="1"/>
  <c r="H226" i="2"/>
  <c r="G226" i="2"/>
  <c r="B226" i="2"/>
  <c r="A226" i="2"/>
  <c r="D226" i="2" s="1"/>
  <c r="A225" i="2"/>
  <c r="C224" i="2"/>
  <c r="B224" i="2"/>
  <c r="A224" i="2"/>
  <c r="H223" i="2"/>
  <c r="G223" i="2"/>
  <c r="E223" i="2"/>
  <c r="D223" i="2"/>
  <c r="F223" i="2" s="1"/>
  <c r="C223" i="2"/>
  <c r="A223" i="2"/>
  <c r="B223" i="2" s="1"/>
  <c r="H222" i="2"/>
  <c r="G222" i="2"/>
  <c r="B222" i="2"/>
  <c r="A222" i="2"/>
  <c r="D222" i="2" s="1"/>
  <c r="H221" i="2"/>
  <c r="A221" i="2"/>
  <c r="C220" i="2"/>
  <c r="B220" i="2"/>
  <c r="A220" i="2"/>
  <c r="H219" i="2"/>
  <c r="G219" i="2"/>
  <c r="E219" i="2"/>
  <c r="D219" i="2"/>
  <c r="C219" i="2"/>
  <c r="A219" i="2"/>
  <c r="B219" i="2" s="1"/>
  <c r="H218" i="2"/>
  <c r="G218" i="2"/>
  <c r="B218" i="2"/>
  <c r="A218" i="2"/>
  <c r="D218" i="2" s="1"/>
  <c r="A217" i="2"/>
  <c r="C216" i="2"/>
  <c r="B216" i="2"/>
  <c r="A216" i="2"/>
  <c r="H215" i="2"/>
  <c r="G215" i="2"/>
  <c r="D215" i="2"/>
  <c r="C215" i="2"/>
  <c r="A215" i="2"/>
  <c r="B215" i="2" s="1"/>
  <c r="H214" i="2"/>
  <c r="G214" i="2"/>
  <c r="B214" i="2"/>
  <c r="A214" i="2"/>
  <c r="D214" i="2" s="1"/>
  <c r="A213" i="2"/>
  <c r="A212" i="2"/>
  <c r="H211" i="2"/>
  <c r="G211" i="2"/>
  <c r="E211" i="2"/>
  <c r="D211" i="2"/>
  <c r="C211" i="2"/>
  <c r="A211" i="2"/>
  <c r="B211" i="2" s="1"/>
  <c r="H210" i="2"/>
  <c r="G210" i="2"/>
  <c r="B210" i="2"/>
  <c r="A210" i="2"/>
  <c r="D210" i="2" s="1"/>
  <c r="A209" i="2"/>
  <c r="C208" i="2"/>
  <c r="A208" i="2"/>
  <c r="H207" i="2"/>
  <c r="G207" i="2"/>
  <c r="E207" i="2"/>
  <c r="D207" i="2"/>
  <c r="C207" i="2"/>
  <c r="A207" i="2"/>
  <c r="B207" i="2" s="1"/>
  <c r="H206" i="2"/>
  <c r="G206" i="2"/>
  <c r="B206" i="2"/>
  <c r="A206" i="2"/>
  <c r="D206" i="2" s="1"/>
  <c r="H205" i="2"/>
  <c r="A205" i="2"/>
  <c r="C204" i="2"/>
  <c r="A204" i="2"/>
  <c r="H203" i="2"/>
  <c r="G203" i="2"/>
  <c r="E203" i="2"/>
  <c r="D203" i="2"/>
  <c r="C203" i="2"/>
  <c r="A203" i="2"/>
  <c r="B203" i="2" s="1"/>
  <c r="H202" i="2"/>
  <c r="G202" i="2"/>
  <c r="B202" i="2"/>
  <c r="A202" i="2"/>
  <c r="D202" i="2" s="1"/>
  <c r="B201" i="2"/>
  <c r="A201" i="2"/>
  <c r="C200" i="2"/>
  <c r="B200" i="2"/>
  <c r="A200" i="2"/>
  <c r="H199" i="2"/>
  <c r="G199" i="2"/>
  <c r="E199" i="2"/>
  <c r="D199" i="2"/>
  <c r="C199" i="2"/>
  <c r="B199" i="2"/>
  <c r="A199" i="2"/>
  <c r="G198" i="2"/>
  <c r="D198" i="2"/>
  <c r="A198" i="2"/>
  <c r="C198" i="2" s="1"/>
  <c r="A197" i="2"/>
  <c r="H196" i="2"/>
  <c r="C196" i="2"/>
  <c r="B196" i="2"/>
  <c r="A196" i="2"/>
  <c r="H195" i="2"/>
  <c r="G195" i="2"/>
  <c r="E195" i="2"/>
  <c r="D195" i="2"/>
  <c r="C195" i="2"/>
  <c r="B195" i="2"/>
  <c r="A195" i="2"/>
  <c r="D194" i="2"/>
  <c r="A194" i="2"/>
  <c r="G194" i="2" s="1"/>
  <c r="H193" i="2"/>
  <c r="C193" i="2"/>
  <c r="A193" i="2"/>
  <c r="A192" i="2"/>
  <c r="H191" i="2"/>
  <c r="G191" i="2"/>
  <c r="D191" i="2"/>
  <c r="C191" i="2"/>
  <c r="B191" i="2"/>
  <c r="A191" i="2"/>
  <c r="G190" i="2"/>
  <c r="D190" i="2"/>
  <c r="A190" i="2"/>
  <c r="H189" i="2"/>
  <c r="A189" i="2"/>
  <c r="B188" i="2"/>
  <c r="A188" i="2"/>
  <c r="H187" i="2"/>
  <c r="G187" i="2"/>
  <c r="D187" i="2"/>
  <c r="C187" i="2"/>
  <c r="B187" i="2"/>
  <c r="A187" i="2"/>
  <c r="G186" i="2"/>
  <c r="D186" i="2"/>
  <c r="A186" i="2"/>
  <c r="H185" i="2"/>
  <c r="G185" i="2"/>
  <c r="A185" i="2"/>
  <c r="H184" i="2"/>
  <c r="C184" i="2"/>
  <c r="B184" i="2"/>
  <c r="A184" i="2"/>
  <c r="H183" i="2"/>
  <c r="G183" i="2"/>
  <c r="D183" i="2"/>
  <c r="E183" i="2" s="1"/>
  <c r="F183" i="2" s="1"/>
  <c r="C183" i="2"/>
  <c r="B183" i="2"/>
  <c r="A183" i="2"/>
  <c r="H182" i="2"/>
  <c r="G182" i="2"/>
  <c r="D182" i="2"/>
  <c r="A182" i="2"/>
  <c r="H181" i="2"/>
  <c r="G181" i="2"/>
  <c r="C181" i="2"/>
  <c r="B181" i="2"/>
  <c r="A181" i="2"/>
  <c r="H180" i="2"/>
  <c r="E180" i="2"/>
  <c r="I180" i="2" s="1"/>
  <c r="D180" i="2"/>
  <c r="C180" i="2"/>
  <c r="B180" i="2"/>
  <c r="A180" i="2"/>
  <c r="H179" i="2"/>
  <c r="G179" i="2"/>
  <c r="D179" i="2"/>
  <c r="E179" i="2" s="1"/>
  <c r="F179" i="2" s="1"/>
  <c r="C179" i="2"/>
  <c r="B179" i="2"/>
  <c r="A179" i="2"/>
  <c r="H178" i="2"/>
  <c r="A178" i="2"/>
  <c r="C178" i="2" s="1"/>
  <c r="H177" i="2"/>
  <c r="G177" i="2"/>
  <c r="B177" i="2"/>
  <c r="A177" i="2"/>
  <c r="A176" i="2"/>
  <c r="G176" i="2" s="1"/>
  <c r="H175" i="2"/>
  <c r="G175" i="2"/>
  <c r="D175" i="2"/>
  <c r="C175" i="2"/>
  <c r="B175" i="2"/>
  <c r="A175" i="2"/>
  <c r="D174" i="2"/>
  <c r="A174" i="2"/>
  <c r="C174" i="2" s="1"/>
  <c r="G173" i="2"/>
  <c r="D173" i="2"/>
  <c r="A173" i="2"/>
  <c r="H172" i="2"/>
  <c r="E172" i="2"/>
  <c r="D172" i="2"/>
  <c r="I172" i="2" s="1"/>
  <c r="C172" i="2"/>
  <c r="B172" i="2"/>
  <c r="A172" i="2"/>
  <c r="G172" i="2" s="1"/>
  <c r="H171" i="2"/>
  <c r="G171" i="2"/>
  <c r="D171" i="2"/>
  <c r="E171" i="2" s="1"/>
  <c r="F171" i="2" s="1"/>
  <c r="C171" i="2"/>
  <c r="B171" i="2"/>
  <c r="A171" i="2"/>
  <c r="H170" i="2"/>
  <c r="A170" i="2"/>
  <c r="C170" i="2" s="1"/>
  <c r="H169" i="2"/>
  <c r="G169" i="2"/>
  <c r="B169" i="2"/>
  <c r="A169" i="2"/>
  <c r="A168" i="2"/>
  <c r="G168" i="2" s="1"/>
  <c r="H167" i="2"/>
  <c r="G167" i="2"/>
  <c r="D167" i="2"/>
  <c r="C167" i="2"/>
  <c r="B167" i="2"/>
  <c r="A167" i="2"/>
  <c r="D166" i="2"/>
  <c r="A166" i="2"/>
  <c r="C166" i="2" s="1"/>
  <c r="G165" i="2"/>
  <c r="D165" i="2"/>
  <c r="A165" i="2"/>
  <c r="H164" i="2"/>
  <c r="E164" i="2"/>
  <c r="D164" i="2"/>
  <c r="I164" i="2" s="1"/>
  <c r="C164" i="2"/>
  <c r="B164" i="2"/>
  <c r="A164" i="2"/>
  <c r="G164" i="2" s="1"/>
  <c r="H163" i="2"/>
  <c r="G163" i="2"/>
  <c r="D163" i="2"/>
  <c r="E163" i="2" s="1"/>
  <c r="F163" i="2" s="1"/>
  <c r="C163" i="2"/>
  <c r="B163" i="2"/>
  <c r="A163" i="2"/>
  <c r="H162" i="2"/>
  <c r="A162" i="2"/>
  <c r="C162" i="2" s="1"/>
  <c r="H161" i="2"/>
  <c r="G161" i="2"/>
  <c r="B161" i="2"/>
  <c r="A161" i="2"/>
  <c r="A160" i="2"/>
  <c r="G160" i="2" s="1"/>
  <c r="H159" i="2"/>
  <c r="G159" i="2"/>
  <c r="D159" i="2"/>
  <c r="C159" i="2"/>
  <c r="B159" i="2"/>
  <c r="A159" i="2"/>
  <c r="D158" i="2"/>
  <c r="A158" i="2"/>
  <c r="C158" i="2" s="1"/>
  <c r="G157" i="2"/>
  <c r="D157" i="2"/>
  <c r="A157" i="2"/>
  <c r="H156" i="2"/>
  <c r="E156" i="2"/>
  <c r="D156" i="2"/>
  <c r="I156" i="2" s="1"/>
  <c r="C156" i="2"/>
  <c r="B156" i="2"/>
  <c r="A156" i="2"/>
  <c r="G156" i="2" s="1"/>
  <c r="H155" i="2"/>
  <c r="G155" i="2"/>
  <c r="D155" i="2"/>
  <c r="E155" i="2" s="1"/>
  <c r="F155" i="2" s="1"/>
  <c r="C155" i="2"/>
  <c r="B155" i="2"/>
  <c r="A155" i="2"/>
  <c r="H154" i="2"/>
  <c r="A154" i="2"/>
  <c r="C154" i="2" s="1"/>
  <c r="H153" i="2"/>
  <c r="G153" i="2"/>
  <c r="B153" i="2"/>
  <c r="A153" i="2"/>
  <c r="A152" i="2"/>
  <c r="H151" i="2"/>
  <c r="G151" i="2"/>
  <c r="D151" i="2"/>
  <c r="C151" i="2"/>
  <c r="B151" i="2"/>
  <c r="A151" i="2"/>
  <c r="D150" i="2"/>
  <c r="A150" i="2"/>
  <c r="C150" i="2" s="1"/>
  <c r="H149" i="2"/>
  <c r="G149" i="2"/>
  <c r="E149" i="2"/>
  <c r="D149" i="2"/>
  <c r="F149" i="2" s="1"/>
  <c r="C149" i="2"/>
  <c r="B149" i="2"/>
  <c r="A149" i="2"/>
  <c r="G148" i="2"/>
  <c r="A148" i="2"/>
  <c r="A147" i="2"/>
  <c r="H146" i="2"/>
  <c r="C146" i="2"/>
  <c r="A146" i="2"/>
  <c r="B146" i="2" s="1"/>
  <c r="H145" i="2"/>
  <c r="G145" i="2"/>
  <c r="E145" i="2"/>
  <c r="D145" i="2"/>
  <c r="F145" i="2" s="1"/>
  <c r="C145" i="2"/>
  <c r="B145" i="2"/>
  <c r="A145" i="2"/>
  <c r="I145" i="2" s="1"/>
  <c r="G144" i="2"/>
  <c r="A144" i="2"/>
  <c r="A143" i="2"/>
  <c r="H142" i="2"/>
  <c r="C142" i="2"/>
  <c r="A142" i="2"/>
  <c r="B142" i="2" s="1"/>
  <c r="H141" i="2"/>
  <c r="G141" i="2"/>
  <c r="E141" i="2"/>
  <c r="D141" i="2"/>
  <c r="F141" i="2" s="1"/>
  <c r="C141" i="2"/>
  <c r="B141" i="2"/>
  <c r="A141" i="2"/>
  <c r="I141" i="2" s="1"/>
  <c r="G140" i="2"/>
  <c r="D140" i="2"/>
  <c r="A140" i="2"/>
  <c r="C139" i="2"/>
  <c r="A139" i="2"/>
  <c r="H138" i="2"/>
  <c r="C138" i="2"/>
  <c r="A138" i="2"/>
  <c r="B138" i="2" s="1"/>
  <c r="H137" i="2"/>
  <c r="G137" i="2"/>
  <c r="E137" i="2"/>
  <c r="D137" i="2"/>
  <c r="F137" i="2" s="1"/>
  <c r="C137" i="2"/>
  <c r="B137" i="2"/>
  <c r="A137" i="2"/>
  <c r="D136" i="2"/>
  <c r="A136" i="2"/>
  <c r="C135" i="2"/>
  <c r="A135" i="2"/>
  <c r="H134" i="2"/>
  <c r="C134" i="2"/>
  <c r="A134" i="2"/>
  <c r="B134" i="2" s="1"/>
  <c r="H133" i="2"/>
  <c r="G133" i="2"/>
  <c r="E133" i="2"/>
  <c r="D133" i="2"/>
  <c r="F133" i="2" s="1"/>
  <c r="C133" i="2"/>
  <c r="B133" i="2"/>
  <c r="A133" i="2"/>
  <c r="I133" i="2" s="1"/>
  <c r="G132" i="2"/>
  <c r="A132" i="2"/>
  <c r="A131" i="2"/>
  <c r="H130" i="2"/>
  <c r="C130" i="2"/>
  <c r="A130" i="2"/>
  <c r="H129" i="2"/>
  <c r="G129" i="2"/>
  <c r="E129" i="2"/>
  <c r="D129" i="2"/>
  <c r="C129" i="2"/>
  <c r="B129" i="2"/>
  <c r="A129" i="2"/>
  <c r="G128" i="2"/>
  <c r="D128" i="2"/>
  <c r="A128" i="2"/>
  <c r="G127" i="2"/>
  <c r="A127" i="2"/>
  <c r="A126" i="2"/>
  <c r="H126" i="2" s="1"/>
  <c r="H125" i="2"/>
  <c r="G125" i="2"/>
  <c r="E125" i="2"/>
  <c r="D125" i="2"/>
  <c r="C125" i="2"/>
  <c r="B125" i="2"/>
  <c r="A125" i="2"/>
  <c r="G124" i="2"/>
  <c r="D124" i="2"/>
  <c r="A124" i="2"/>
  <c r="G123" i="2"/>
  <c r="A123" i="2"/>
  <c r="C122" i="2"/>
  <c r="A122" i="2"/>
  <c r="H121" i="2"/>
  <c r="G121" i="2"/>
  <c r="D121" i="2"/>
  <c r="C121" i="2"/>
  <c r="E121" i="2" s="1"/>
  <c r="B121" i="2"/>
  <c r="A121" i="2"/>
  <c r="G120" i="2"/>
  <c r="A120" i="2"/>
  <c r="G119" i="2"/>
  <c r="A119" i="2"/>
  <c r="A118" i="2"/>
  <c r="H117" i="2"/>
  <c r="G117" i="2"/>
  <c r="F117" i="2"/>
  <c r="E117" i="2"/>
  <c r="D117" i="2"/>
  <c r="C117" i="2"/>
  <c r="B117" i="2"/>
  <c r="A117" i="2"/>
  <c r="G116" i="2"/>
  <c r="A116" i="2"/>
  <c r="G115" i="2"/>
  <c r="A115" i="2"/>
  <c r="A114" i="2"/>
  <c r="H113" i="2"/>
  <c r="G113" i="2"/>
  <c r="F113" i="2"/>
  <c r="E113" i="2"/>
  <c r="D113" i="2"/>
  <c r="C113" i="2"/>
  <c r="B113" i="2"/>
  <c r="A113" i="2"/>
  <c r="H112" i="2"/>
  <c r="G112" i="2"/>
  <c r="D112" i="2"/>
  <c r="A112" i="2"/>
  <c r="C112" i="2" s="1"/>
  <c r="H111" i="2"/>
  <c r="D111" i="2"/>
  <c r="A111" i="2"/>
  <c r="A110" i="2"/>
  <c r="G109" i="2"/>
  <c r="D109" i="2"/>
  <c r="E109" i="2" s="1"/>
  <c r="C109" i="2"/>
  <c r="B109" i="2"/>
  <c r="A109" i="2"/>
  <c r="I109" i="2" s="1"/>
  <c r="A108" i="2"/>
  <c r="C108" i="2" s="1"/>
  <c r="H107" i="2"/>
  <c r="G107" i="2"/>
  <c r="C107" i="2"/>
  <c r="A107" i="2"/>
  <c r="A106" i="2"/>
  <c r="G105" i="2"/>
  <c r="D105" i="2"/>
  <c r="C105" i="2"/>
  <c r="B105" i="2"/>
  <c r="A105" i="2"/>
  <c r="A104" i="2"/>
  <c r="C104" i="2" s="1"/>
  <c r="H103" i="2"/>
  <c r="G103" i="2"/>
  <c r="C103" i="2"/>
  <c r="A103" i="2"/>
  <c r="A102" i="2"/>
  <c r="G101" i="2"/>
  <c r="D101" i="2"/>
  <c r="E101" i="2" s="1"/>
  <c r="C101" i="2"/>
  <c r="B101" i="2"/>
  <c r="A101" i="2"/>
  <c r="A100" i="2"/>
  <c r="C100" i="2" s="1"/>
  <c r="H99" i="2"/>
  <c r="G99" i="2"/>
  <c r="C99" i="2"/>
  <c r="A99" i="2"/>
  <c r="A98" i="2"/>
  <c r="G97" i="2"/>
  <c r="D97" i="2"/>
  <c r="C97" i="2"/>
  <c r="B97" i="2"/>
  <c r="A97" i="2"/>
  <c r="A96" i="2"/>
  <c r="C96" i="2" s="1"/>
  <c r="H95" i="2"/>
  <c r="G95" i="2"/>
  <c r="C95" i="2"/>
  <c r="A95" i="2"/>
  <c r="A94" i="2"/>
  <c r="G93" i="2"/>
  <c r="D93" i="2"/>
  <c r="C93" i="2"/>
  <c r="B93" i="2"/>
  <c r="A93" i="2"/>
  <c r="A92" i="2"/>
  <c r="C92" i="2" s="1"/>
  <c r="H91" i="2"/>
  <c r="G91" i="2"/>
  <c r="C91" i="2"/>
  <c r="B91" i="2"/>
  <c r="A91" i="2"/>
  <c r="A90" i="2"/>
  <c r="G89" i="2"/>
  <c r="D89" i="2"/>
  <c r="C89" i="2"/>
  <c r="B89" i="2"/>
  <c r="A89" i="2"/>
  <c r="A88" i="2"/>
  <c r="C88" i="2" s="1"/>
  <c r="H87" i="2"/>
  <c r="G87" i="2"/>
  <c r="C87" i="2"/>
  <c r="B87" i="2"/>
  <c r="A87" i="2"/>
  <c r="A86" i="2"/>
  <c r="G85" i="2"/>
  <c r="D85" i="2"/>
  <c r="E85" i="2" s="1"/>
  <c r="F85" i="2" s="1"/>
  <c r="C85" i="2"/>
  <c r="B85" i="2"/>
  <c r="A85" i="2"/>
  <c r="I85" i="2" s="1"/>
  <c r="A84" i="2"/>
  <c r="C84" i="2" s="1"/>
  <c r="H83" i="2"/>
  <c r="G83" i="2"/>
  <c r="C83" i="2"/>
  <c r="B83" i="2"/>
  <c r="A83" i="2"/>
  <c r="A82" i="2"/>
  <c r="G81" i="2"/>
  <c r="D81" i="2"/>
  <c r="E81" i="2" s="1"/>
  <c r="F81" i="2" s="1"/>
  <c r="C81" i="2"/>
  <c r="B81" i="2"/>
  <c r="A81" i="2"/>
  <c r="H80" i="2"/>
  <c r="A80" i="2"/>
  <c r="C80" i="2" s="1"/>
  <c r="H79" i="2"/>
  <c r="G79" i="2"/>
  <c r="C79" i="2"/>
  <c r="B79" i="2"/>
  <c r="A79" i="2"/>
  <c r="A78" i="2"/>
  <c r="G77" i="2"/>
  <c r="D77" i="2"/>
  <c r="C77" i="2"/>
  <c r="B77" i="2"/>
  <c r="A77" i="2"/>
  <c r="H76" i="2"/>
  <c r="A76" i="2"/>
  <c r="C76" i="2" s="1"/>
  <c r="H75" i="2"/>
  <c r="G75" i="2"/>
  <c r="C75" i="2"/>
  <c r="B75" i="2"/>
  <c r="A75" i="2"/>
  <c r="A74" i="2"/>
  <c r="G73" i="2"/>
  <c r="D73" i="2"/>
  <c r="C73" i="2"/>
  <c r="B73" i="2"/>
  <c r="A73" i="2"/>
  <c r="H72" i="2"/>
  <c r="A72" i="2"/>
  <c r="C72" i="2" s="1"/>
  <c r="H71" i="2"/>
  <c r="G71" i="2"/>
  <c r="C71" i="2"/>
  <c r="B71" i="2"/>
  <c r="A71" i="2"/>
  <c r="A70" i="2"/>
  <c r="G69" i="2"/>
  <c r="D69" i="2"/>
  <c r="E69" i="2" s="1"/>
  <c r="F69" i="2" s="1"/>
  <c r="C69" i="2"/>
  <c r="B69" i="2"/>
  <c r="A69" i="2"/>
  <c r="H68" i="2"/>
  <c r="A68" i="2"/>
  <c r="C68" i="2" s="1"/>
  <c r="H67" i="2"/>
  <c r="G67" i="2"/>
  <c r="C67" i="2"/>
  <c r="B67" i="2"/>
  <c r="A67" i="2"/>
  <c r="A66" i="2"/>
  <c r="G65" i="2"/>
  <c r="D65" i="2"/>
  <c r="C65" i="2"/>
  <c r="B65" i="2"/>
  <c r="A65" i="2"/>
  <c r="H64" i="2"/>
  <c r="A64" i="2"/>
  <c r="C64" i="2" s="1"/>
  <c r="H63" i="2"/>
  <c r="G63" i="2"/>
  <c r="C63" i="2"/>
  <c r="B63" i="2"/>
  <c r="A63" i="2"/>
  <c r="A62" i="2"/>
  <c r="G61" i="2"/>
  <c r="D61" i="2"/>
  <c r="C61" i="2"/>
  <c r="B61" i="2"/>
  <c r="A61" i="2"/>
  <c r="H60" i="2"/>
  <c r="A60" i="2"/>
  <c r="C60" i="2" s="1"/>
  <c r="H59" i="2"/>
  <c r="G59" i="2"/>
  <c r="C59" i="2"/>
  <c r="B59" i="2"/>
  <c r="A59" i="2"/>
  <c r="A58" i="2"/>
  <c r="G57" i="2"/>
  <c r="D57" i="2"/>
  <c r="E57" i="2" s="1"/>
  <c r="F57" i="2" s="1"/>
  <c r="C57" i="2"/>
  <c r="B57" i="2"/>
  <c r="A57" i="2"/>
  <c r="I57" i="2" s="1"/>
  <c r="H56" i="2"/>
  <c r="A56" i="2"/>
  <c r="C56" i="2" s="1"/>
  <c r="H55" i="2"/>
  <c r="G55" i="2"/>
  <c r="C55" i="2"/>
  <c r="B55" i="2"/>
  <c r="A55" i="2"/>
  <c r="A54" i="2"/>
  <c r="G53" i="2"/>
  <c r="D53" i="2"/>
  <c r="C53" i="2"/>
  <c r="B53" i="2"/>
  <c r="A53" i="2"/>
  <c r="H52" i="2"/>
  <c r="A52" i="2"/>
  <c r="C52" i="2" s="1"/>
  <c r="H51" i="2"/>
  <c r="G51" i="2"/>
  <c r="C51" i="2"/>
  <c r="B51" i="2"/>
  <c r="A51" i="2"/>
  <c r="A50" i="2"/>
  <c r="G49" i="2"/>
  <c r="D49" i="2"/>
  <c r="E49" i="2" s="1"/>
  <c r="F49" i="2" s="1"/>
  <c r="C49" i="2"/>
  <c r="B49" i="2"/>
  <c r="A49" i="2"/>
  <c r="H48" i="2"/>
  <c r="A48" i="2"/>
  <c r="C48" i="2" s="1"/>
  <c r="H47" i="2"/>
  <c r="G47" i="2"/>
  <c r="C47" i="2"/>
  <c r="B47" i="2"/>
  <c r="A47" i="2"/>
  <c r="A46" i="2"/>
  <c r="G45" i="2"/>
  <c r="D45" i="2"/>
  <c r="C45" i="2"/>
  <c r="B45" i="2"/>
  <c r="A45" i="2"/>
  <c r="H44" i="2"/>
  <c r="A44" i="2"/>
  <c r="C44" i="2" s="1"/>
  <c r="H43" i="2"/>
  <c r="G43" i="2"/>
  <c r="C43" i="2"/>
  <c r="B43" i="2"/>
  <c r="A43" i="2"/>
  <c r="A42" i="2"/>
  <c r="G41" i="2"/>
  <c r="D41" i="2"/>
  <c r="E41" i="2" s="1"/>
  <c r="F41" i="2" s="1"/>
  <c r="C41" i="2"/>
  <c r="B41" i="2"/>
  <c r="A41" i="2"/>
  <c r="M40" i="2"/>
  <c r="A40" i="2"/>
  <c r="D40" i="2" s="1"/>
  <c r="A39" i="2"/>
  <c r="H38" i="2"/>
  <c r="G38" i="2"/>
  <c r="D38" i="2"/>
  <c r="C38" i="2"/>
  <c r="B38" i="2"/>
  <c r="A38" i="2"/>
  <c r="H37" i="2"/>
  <c r="G37" i="2"/>
  <c r="C37" i="2"/>
  <c r="B37" i="2"/>
  <c r="A37" i="2"/>
  <c r="C36" i="2"/>
  <c r="B36" i="2"/>
  <c r="A36" i="2"/>
  <c r="H36" i="2" s="1"/>
  <c r="H35" i="2"/>
  <c r="A35" i="2"/>
  <c r="C35" i="2" s="1"/>
  <c r="H34" i="2"/>
  <c r="D34" i="2"/>
  <c r="C34" i="2"/>
  <c r="A34" i="2"/>
  <c r="G33" i="2"/>
  <c r="D33" i="2"/>
  <c r="C33" i="2"/>
  <c r="B33" i="2"/>
  <c r="A33" i="2"/>
  <c r="A32" i="2"/>
  <c r="D32" i="2" s="1"/>
  <c r="A31" i="2"/>
  <c r="H30" i="2"/>
  <c r="G30" i="2"/>
  <c r="M27" i="2" s="1"/>
  <c r="D30" i="2"/>
  <c r="C30" i="2"/>
  <c r="B30" i="2"/>
  <c r="A30" i="2"/>
  <c r="H29" i="2"/>
  <c r="G29" i="2"/>
  <c r="C29" i="2"/>
  <c r="B29" i="2"/>
  <c r="A29" i="2"/>
  <c r="E28" i="2"/>
  <c r="F28" i="2" s="1"/>
  <c r="D28" i="2"/>
  <c r="C28" i="2"/>
  <c r="B28" i="2"/>
  <c r="A28" i="2"/>
  <c r="H28" i="2" s="1"/>
  <c r="H27" i="2"/>
  <c r="A27" i="2"/>
  <c r="C27" i="2" s="1"/>
  <c r="H26" i="2"/>
  <c r="C26" i="2"/>
  <c r="A26" i="2"/>
  <c r="E25" i="2"/>
  <c r="F25" i="2" s="1"/>
  <c r="D25" i="2"/>
  <c r="C25" i="2"/>
  <c r="B25" i="2"/>
  <c r="A25" i="2"/>
  <c r="H25" i="2" s="1"/>
  <c r="H24" i="2"/>
  <c r="G24" i="2"/>
  <c r="D24" i="2"/>
  <c r="C24" i="2"/>
  <c r="A24" i="2"/>
  <c r="B24" i="2" s="1"/>
  <c r="A23" i="2"/>
  <c r="H22" i="2"/>
  <c r="C22" i="2"/>
  <c r="A22" i="2"/>
  <c r="E21" i="2"/>
  <c r="F21" i="2" s="1"/>
  <c r="D21" i="2"/>
  <c r="C21" i="2"/>
  <c r="B21" i="2"/>
  <c r="A21" i="2"/>
  <c r="H21" i="2" s="1"/>
  <c r="H20" i="2"/>
  <c r="G20" i="2"/>
  <c r="D20" i="2"/>
  <c r="C20" i="2"/>
  <c r="A20" i="2"/>
  <c r="B20" i="2" s="1"/>
  <c r="A19" i="2"/>
  <c r="H18" i="2"/>
  <c r="J36" i="2" s="1"/>
  <c r="C18" i="2"/>
  <c r="A18" i="2"/>
  <c r="N10" i="2"/>
  <c r="H9" i="2"/>
  <c r="N8" i="2"/>
  <c r="H8" i="2"/>
  <c r="H7" i="2"/>
  <c r="D7" i="2"/>
  <c r="H6" i="2"/>
  <c r="D6" i="2"/>
  <c r="H5" i="2"/>
  <c r="D5" i="2"/>
  <c r="C23" i="1" l="1"/>
  <c r="C24" i="1" s="1"/>
  <c r="G46" i="2"/>
  <c r="E46" i="2"/>
  <c r="I46" i="2" s="1"/>
  <c r="D46" i="2"/>
  <c r="F46" i="2" s="1"/>
  <c r="C46" i="2"/>
  <c r="B46" i="2"/>
  <c r="H46" i="2"/>
  <c r="G78" i="2"/>
  <c r="M31" i="2" s="1"/>
  <c r="E78" i="2"/>
  <c r="D78" i="2"/>
  <c r="F78" i="2" s="1"/>
  <c r="C78" i="2"/>
  <c r="B78" i="2"/>
  <c r="H78" i="2"/>
  <c r="G106" i="2"/>
  <c r="E106" i="2"/>
  <c r="I106" i="2" s="1"/>
  <c r="D106" i="2"/>
  <c r="F106" i="2" s="1"/>
  <c r="C106" i="2"/>
  <c r="B106" i="2"/>
  <c r="H106" i="2"/>
  <c r="G42" i="2"/>
  <c r="M28" i="2" s="1"/>
  <c r="D42" i="2"/>
  <c r="C42" i="2"/>
  <c r="B42" i="2"/>
  <c r="H42" i="2"/>
  <c r="E65" i="2"/>
  <c r="F65" i="2" s="1"/>
  <c r="G74" i="2"/>
  <c r="D74" i="2"/>
  <c r="C74" i="2"/>
  <c r="E74" i="2" s="1"/>
  <c r="B74" i="2"/>
  <c r="H74" i="2"/>
  <c r="I78" i="2"/>
  <c r="G94" i="2"/>
  <c r="D94" i="2"/>
  <c r="C94" i="2"/>
  <c r="B94" i="2"/>
  <c r="H94" i="2"/>
  <c r="D19" i="2"/>
  <c r="C19" i="2"/>
  <c r="B19" i="2"/>
  <c r="H19" i="2"/>
  <c r="G19" i="2"/>
  <c r="E19" i="2"/>
  <c r="F19" i="2" s="1"/>
  <c r="D23" i="2"/>
  <c r="C23" i="2"/>
  <c r="B23" i="2"/>
  <c r="H23" i="2"/>
  <c r="G23" i="2"/>
  <c r="E23" i="2"/>
  <c r="I49" i="2"/>
  <c r="E61" i="2"/>
  <c r="F61" i="2" s="1"/>
  <c r="G70" i="2"/>
  <c r="E70" i="2"/>
  <c r="F70" i="2" s="1"/>
  <c r="D70" i="2"/>
  <c r="C70" i="2"/>
  <c r="B70" i="2"/>
  <c r="H70" i="2"/>
  <c r="I81" i="2"/>
  <c r="H131" i="2"/>
  <c r="D131" i="2"/>
  <c r="B131" i="2"/>
  <c r="G131" i="2"/>
  <c r="C131" i="2"/>
  <c r="E131" i="2" s="1"/>
  <c r="G66" i="2"/>
  <c r="M30" i="2" s="1"/>
  <c r="E66" i="2"/>
  <c r="D66" i="2"/>
  <c r="F66" i="2" s="1"/>
  <c r="C66" i="2"/>
  <c r="B66" i="2"/>
  <c r="H66" i="2"/>
  <c r="G90" i="2"/>
  <c r="M32" i="2" s="1"/>
  <c r="D90" i="2"/>
  <c r="E90" i="2" s="1"/>
  <c r="C90" i="2"/>
  <c r="B90" i="2"/>
  <c r="H90" i="2"/>
  <c r="G102" i="2"/>
  <c r="M33" i="2" s="1"/>
  <c r="D102" i="2"/>
  <c r="E102" i="2" s="1"/>
  <c r="C102" i="2"/>
  <c r="B102" i="2"/>
  <c r="H102" i="2"/>
  <c r="J122" i="2"/>
  <c r="J28" i="2"/>
  <c r="O10" i="2"/>
  <c r="P10" i="2" s="1"/>
  <c r="Q10" i="2" s="1"/>
  <c r="I23" i="2"/>
  <c r="F30" i="2"/>
  <c r="E30" i="2"/>
  <c r="I30" i="2" s="1"/>
  <c r="F38" i="2"/>
  <c r="E38" i="2"/>
  <c r="I38" i="2" s="1"/>
  <c r="I41" i="2"/>
  <c r="E53" i="2"/>
  <c r="F53" i="2" s="1"/>
  <c r="G62" i="2"/>
  <c r="D62" i="2"/>
  <c r="C62" i="2"/>
  <c r="E62" i="2" s="1"/>
  <c r="F62" i="2" s="1"/>
  <c r="B62" i="2"/>
  <c r="H62" i="2"/>
  <c r="I66" i="2"/>
  <c r="J372" i="2"/>
  <c r="J364" i="2"/>
  <c r="J356" i="2"/>
  <c r="J370" i="2"/>
  <c r="J377" i="2"/>
  <c r="J369" i="2"/>
  <c r="J361" i="2"/>
  <c r="J376" i="2"/>
  <c r="J374" i="2"/>
  <c r="J366" i="2"/>
  <c r="J358" i="2"/>
  <c r="J346" i="2"/>
  <c r="J363" i="2"/>
  <c r="J357" i="2"/>
  <c r="J355" i="2"/>
  <c r="J354" i="2"/>
  <c r="J353" i="2"/>
  <c r="J345" i="2"/>
  <c r="J341" i="2"/>
  <c r="J337" i="2"/>
  <c r="J333" i="2"/>
  <c r="J329" i="2"/>
  <c r="J325" i="2"/>
  <c r="J321" i="2"/>
  <c r="J317" i="2"/>
  <c r="J313" i="2"/>
  <c r="J309" i="2"/>
  <c r="J305" i="2"/>
  <c r="J301" i="2"/>
  <c r="J297" i="2"/>
  <c r="J293" i="2"/>
  <c r="J289" i="2"/>
  <c r="J285" i="2"/>
  <c r="J281" i="2"/>
  <c r="J352" i="2"/>
  <c r="J375" i="2"/>
  <c r="J360" i="2"/>
  <c r="J359" i="2"/>
  <c r="J351" i="2"/>
  <c r="J344" i="2"/>
  <c r="J340" i="2"/>
  <c r="J336" i="2"/>
  <c r="J332" i="2"/>
  <c r="J328" i="2"/>
  <c r="J365" i="2"/>
  <c r="J350" i="2"/>
  <c r="J373" i="2"/>
  <c r="J349" i="2"/>
  <c r="J343" i="2"/>
  <c r="J339" i="2"/>
  <c r="J335" i="2"/>
  <c r="J331" i="2"/>
  <c r="J327" i="2"/>
  <c r="J323" i="2"/>
  <c r="J319" i="2"/>
  <c r="J315" i="2"/>
  <c r="J311" i="2"/>
  <c r="J307" i="2"/>
  <c r="J303" i="2"/>
  <c r="J299" i="2"/>
  <c r="J295" i="2"/>
  <c r="J371" i="2"/>
  <c r="J368" i="2"/>
  <c r="J367" i="2"/>
  <c r="J362" i="2"/>
  <c r="J347" i="2"/>
  <c r="J342" i="2"/>
  <c r="J338" i="2"/>
  <c r="J334" i="2"/>
  <c r="J330" i="2"/>
  <c r="J326" i="2"/>
  <c r="J322" i="2"/>
  <c r="J318" i="2"/>
  <c r="J314" i="2"/>
  <c r="J310" i="2"/>
  <c r="J306" i="2"/>
  <c r="J302" i="2"/>
  <c r="J298" i="2"/>
  <c r="J294" i="2"/>
  <c r="J290" i="2"/>
  <c r="J304" i="2"/>
  <c r="J291" i="2"/>
  <c r="J292" i="2"/>
  <c r="J280" i="2"/>
  <c r="J275" i="2"/>
  <c r="J271" i="2"/>
  <c r="J267" i="2"/>
  <c r="J263" i="2"/>
  <c r="J259" i="2"/>
  <c r="J255" i="2"/>
  <c r="J251" i="2"/>
  <c r="J247" i="2"/>
  <c r="J243" i="2"/>
  <c r="J239" i="2"/>
  <c r="J235" i="2"/>
  <c r="J231" i="2"/>
  <c r="J227" i="2"/>
  <c r="J223" i="2"/>
  <c r="J219" i="2"/>
  <c r="J215" i="2"/>
  <c r="J211" i="2"/>
  <c r="J207" i="2"/>
  <c r="J203" i="2"/>
  <c r="J348" i="2"/>
  <c r="J312" i="2"/>
  <c r="J284" i="2"/>
  <c r="J283" i="2"/>
  <c r="J282" i="2"/>
  <c r="J279" i="2"/>
  <c r="J198" i="2"/>
  <c r="J194" i="2"/>
  <c r="J190" i="2"/>
  <c r="J186" i="2"/>
  <c r="J182" i="2"/>
  <c r="J300" i="2"/>
  <c r="J287" i="2"/>
  <c r="J286" i="2"/>
  <c r="J278" i="2"/>
  <c r="J274" i="2"/>
  <c r="J270" i="2"/>
  <c r="J266" i="2"/>
  <c r="J262" i="2"/>
  <c r="J258" i="2"/>
  <c r="J254" i="2"/>
  <c r="J250" i="2"/>
  <c r="J246" i="2"/>
  <c r="J242" i="2"/>
  <c r="J238" i="2"/>
  <c r="J234" i="2"/>
  <c r="J230" i="2"/>
  <c r="J226" i="2"/>
  <c r="J222" i="2"/>
  <c r="J218" i="2"/>
  <c r="J214" i="2"/>
  <c r="J210" i="2"/>
  <c r="J206" i="2"/>
  <c r="J202" i="2"/>
  <c r="J288" i="2"/>
  <c r="J197" i="2"/>
  <c r="J193" i="2"/>
  <c r="J189" i="2"/>
  <c r="J185" i="2"/>
  <c r="J324" i="2"/>
  <c r="J320" i="2"/>
  <c r="J308" i="2"/>
  <c r="J277" i="2"/>
  <c r="J273" i="2"/>
  <c r="J269" i="2"/>
  <c r="J265" i="2"/>
  <c r="J261" i="2"/>
  <c r="J257" i="2"/>
  <c r="J253" i="2"/>
  <c r="J249" i="2"/>
  <c r="J245" i="2"/>
  <c r="J241" i="2"/>
  <c r="J237" i="2"/>
  <c r="J233" i="2"/>
  <c r="J229" i="2"/>
  <c r="J225" i="2"/>
  <c r="J221" i="2"/>
  <c r="J217" i="2"/>
  <c r="J213" i="2"/>
  <c r="J209" i="2"/>
  <c r="J205" i="2"/>
  <c r="J316" i="2"/>
  <c r="J276" i="2"/>
  <c r="J272" i="2"/>
  <c r="J268" i="2"/>
  <c r="J264" i="2"/>
  <c r="J260" i="2"/>
  <c r="J256" i="2"/>
  <c r="J252" i="2"/>
  <c r="J248" i="2"/>
  <c r="J244" i="2"/>
  <c r="J240" i="2"/>
  <c r="J236" i="2"/>
  <c r="J232" i="2"/>
  <c r="J228" i="2"/>
  <c r="J224" i="2"/>
  <c r="J296" i="2"/>
  <c r="J200" i="2"/>
  <c r="J192" i="2"/>
  <c r="J176" i="2"/>
  <c r="J168" i="2"/>
  <c r="J160" i="2"/>
  <c r="J204" i="2"/>
  <c r="J175" i="2"/>
  <c r="J167" i="2"/>
  <c r="J159" i="2"/>
  <c r="J151" i="2"/>
  <c r="J146" i="2"/>
  <c r="J142" i="2"/>
  <c r="J138" i="2"/>
  <c r="J134" i="2"/>
  <c r="J130" i="2"/>
  <c r="J126" i="2"/>
  <c r="J220" i="2"/>
  <c r="J201" i="2"/>
  <c r="J187" i="2"/>
  <c r="J174" i="2"/>
  <c r="J166" i="2"/>
  <c r="J158" i="2"/>
  <c r="J150" i="2"/>
  <c r="J188" i="2"/>
  <c r="J173" i="2"/>
  <c r="J165" i="2"/>
  <c r="J157" i="2"/>
  <c r="J149" i="2"/>
  <c r="J145" i="2"/>
  <c r="J141" i="2"/>
  <c r="J216" i="2"/>
  <c r="J208" i="2"/>
  <c r="J172" i="2"/>
  <c r="J164" i="2"/>
  <c r="J156" i="2"/>
  <c r="J199" i="2"/>
  <c r="J195" i="2"/>
  <c r="J183" i="2"/>
  <c r="J181" i="2"/>
  <c r="J180" i="2"/>
  <c r="J179" i="2"/>
  <c r="J171" i="2"/>
  <c r="J163" i="2"/>
  <c r="J155" i="2"/>
  <c r="J148" i="2"/>
  <c r="J144" i="2"/>
  <c r="J140" i="2"/>
  <c r="J136" i="2"/>
  <c r="J132" i="2"/>
  <c r="J128" i="2"/>
  <c r="J124" i="2"/>
  <c r="J120" i="2"/>
  <c r="J116" i="2"/>
  <c r="J184" i="2"/>
  <c r="J178" i="2"/>
  <c r="J170" i="2"/>
  <c r="J162" i="2"/>
  <c r="J154" i="2"/>
  <c r="J212" i="2"/>
  <c r="J196" i="2"/>
  <c r="J191" i="2"/>
  <c r="J177" i="2"/>
  <c r="J169" i="2"/>
  <c r="J161" i="2"/>
  <c r="J153" i="2"/>
  <c r="J147" i="2"/>
  <c r="J143" i="2"/>
  <c r="J139" i="2"/>
  <c r="J135" i="2"/>
  <c r="J131" i="2"/>
  <c r="J127" i="2"/>
  <c r="J123" i="2"/>
  <c r="J38" i="2"/>
  <c r="J30" i="2"/>
  <c r="J24" i="2"/>
  <c r="J20" i="2"/>
  <c r="J152" i="2"/>
  <c r="J108" i="2"/>
  <c r="J104" i="2"/>
  <c r="J100" i="2"/>
  <c r="J96" i="2"/>
  <c r="J92" i="2"/>
  <c r="J88" i="2"/>
  <c r="J84" i="2"/>
  <c r="J80" i="2"/>
  <c r="J76" i="2"/>
  <c r="J72" i="2"/>
  <c r="J68" i="2"/>
  <c r="J64" i="2"/>
  <c r="J60" i="2"/>
  <c r="J56" i="2"/>
  <c r="J52" i="2"/>
  <c r="J48" i="2"/>
  <c r="J44" i="2"/>
  <c r="J35" i="2"/>
  <c r="J27" i="2"/>
  <c r="J19" i="2"/>
  <c r="J137" i="2"/>
  <c r="J40" i="2"/>
  <c r="J32" i="2"/>
  <c r="J23" i="2"/>
  <c r="J125" i="2"/>
  <c r="J119" i="2"/>
  <c r="J118" i="2"/>
  <c r="J117" i="2"/>
  <c r="J115" i="2"/>
  <c r="J114" i="2"/>
  <c r="J113" i="2"/>
  <c r="J107" i="2"/>
  <c r="J103" i="2"/>
  <c r="J99" i="2"/>
  <c r="J95" i="2"/>
  <c r="J91" i="2"/>
  <c r="J87" i="2"/>
  <c r="J83" i="2"/>
  <c r="J79" i="2"/>
  <c r="J75" i="2"/>
  <c r="J71" i="2"/>
  <c r="J67" i="2"/>
  <c r="J63" i="2"/>
  <c r="J59" i="2"/>
  <c r="J55" i="2"/>
  <c r="J51" i="2"/>
  <c r="J47" i="2"/>
  <c r="J43" i="2"/>
  <c r="J129" i="2"/>
  <c r="J112" i="2"/>
  <c r="J34" i="2"/>
  <c r="J26" i="2"/>
  <c r="J22" i="2"/>
  <c r="J18" i="2"/>
  <c r="J121" i="2"/>
  <c r="J111" i="2"/>
  <c r="J106" i="2"/>
  <c r="J102" i="2"/>
  <c r="J98" i="2"/>
  <c r="J94" i="2"/>
  <c r="J90" i="2"/>
  <c r="J86" i="2"/>
  <c r="J82" i="2"/>
  <c r="J78" i="2"/>
  <c r="J74" i="2"/>
  <c r="J70" i="2"/>
  <c r="J66" i="2"/>
  <c r="J62" i="2"/>
  <c r="J58" i="2"/>
  <c r="J54" i="2"/>
  <c r="J50" i="2"/>
  <c r="J46" i="2"/>
  <c r="J42" i="2"/>
  <c r="J39" i="2"/>
  <c r="J31" i="2"/>
  <c r="J109" i="2"/>
  <c r="J105" i="2"/>
  <c r="J101" i="2"/>
  <c r="J97" i="2"/>
  <c r="J93" i="2"/>
  <c r="J89" i="2"/>
  <c r="J85" i="2"/>
  <c r="J81" i="2"/>
  <c r="J77" i="2"/>
  <c r="J73" i="2"/>
  <c r="J69" i="2"/>
  <c r="J65" i="2"/>
  <c r="J61" i="2"/>
  <c r="J57" i="2"/>
  <c r="J53" i="2"/>
  <c r="J49" i="2"/>
  <c r="J45" i="2"/>
  <c r="J41" i="2"/>
  <c r="J33" i="2"/>
  <c r="J37" i="2"/>
  <c r="J29" i="2"/>
  <c r="G58" i="2"/>
  <c r="E58" i="2"/>
  <c r="D58" i="2"/>
  <c r="F58" i="2" s="1"/>
  <c r="C58" i="2"/>
  <c r="B58" i="2"/>
  <c r="H58" i="2"/>
  <c r="I69" i="2"/>
  <c r="G86" i="2"/>
  <c r="F86" i="2"/>
  <c r="E86" i="2"/>
  <c r="D86" i="2"/>
  <c r="C86" i="2"/>
  <c r="B86" i="2"/>
  <c r="H86" i="2"/>
  <c r="G110" i="2"/>
  <c r="H110" i="2"/>
  <c r="D110" i="2"/>
  <c r="C110" i="2"/>
  <c r="E110" i="2" s="1"/>
  <c r="B110" i="2"/>
  <c r="J133" i="2"/>
  <c r="I19" i="2"/>
  <c r="F20" i="2"/>
  <c r="E20" i="2"/>
  <c r="J21" i="2"/>
  <c r="E33" i="2"/>
  <c r="F33" i="2" s="1"/>
  <c r="E45" i="2"/>
  <c r="F45" i="2" s="1"/>
  <c r="G54" i="2"/>
  <c r="M29" i="2" s="1"/>
  <c r="D54" i="2"/>
  <c r="C54" i="2"/>
  <c r="B54" i="2"/>
  <c r="H54" i="2"/>
  <c r="I58" i="2"/>
  <c r="I65" i="2"/>
  <c r="E77" i="2"/>
  <c r="F77" i="2" s="1"/>
  <c r="I86" i="2"/>
  <c r="G98" i="2"/>
  <c r="F98" i="2"/>
  <c r="E98" i="2"/>
  <c r="I98" i="2" s="1"/>
  <c r="D98" i="2"/>
  <c r="C98" i="2"/>
  <c r="B98" i="2"/>
  <c r="H98" i="2"/>
  <c r="I101" i="2"/>
  <c r="E105" i="2"/>
  <c r="I105" i="2" s="1"/>
  <c r="J110" i="2"/>
  <c r="F24" i="2"/>
  <c r="E24" i="2"/>
  <c r="J25" i="2"/>
  <c r="G31" i="2"/>
  <c r="D31" i="2"/>
  <c r="C31" i="2"/>
  <c r="E31" i="2" s="1"/>
  <c r="F31" i="2" s="1"/>
  <c r="B31" i="2"/>
  <c r="H31" i="2"/>
  <c r="G39" i="2"/>
  <c r="D39" i="2"/>
  <c r="C39" i="2"/>
  <c r="E39" i="2" s="1"/>
  <c r="F39" i="2" s="1"/>
  <c r="B39" i="2"/>
  <c r="H39" i="2"/>
  <c r="G50" i="2"/>
  <c r="D50" i="2"/>
  <c r="E50" i="2" s="1"/>
  <c r="C50" i="2"/>
  <c r="B50" i="2"/>
  <c r="H50" i="2"/>
  <c r="I61" i="2"/>
  <c r="E73" i="2"/>
  <c r="F73" i="2" s="1"/>
  <c r="G82" i="2"/>
  <c r="D82" i="2"/>
  <c r="C82" i="2"/>
  <c r="B82" i="2"/>
  <c r="H82" i="2"/>
  <c r="G18" i="2"/>
  <c r="M26" i="2" s="1"/>
  <c r="I21" i="2"/>
  <c r="G22" i="2"/>
  <c r="I25" i="2"/>
  <c r="G26" i="2"/>
  <c r="D27" i="2"/>
  <c r="E27" i="2" s="1"/>
  <c r="I28" i="2"/>
  <c r="G34" i="2"/>
  <c r="D35" i="2"/>
  <c r="D44" i="2"/>
  <c r="E44" i="2" s="1"/>
  <c r="D48" i="2"/>
  <c r="E48" i="2" s="1"/>
  <c r="D52" i="2"/>
  <c r="E52" i="2" s="1"/>
  <c r="D56" i="2"/>
  <c r="E56" i="2" s="1"/>
  <c r="D60" i="2"/>
  <c r="E60" i="2" s="1"/>
  <c r="D64" i="2"/>
  <c r="E64" i="2" s="1"/>
  <c r="D68" i="2"/>
  <c r="E68" i="2" s="1"/>
  <c r="D72" i="2"/>
  <c r="E72" i="2" s="1"/>
  <c r="D76" i="2"/>
  <c r="E76" i="2" s="1"/>
  <c r="D80" i="2"/>
  <c r="E80" i="2" s="1"/>
  <c r="D84" i="2"/>
  <c r="E84" i="2" s="1"/>
  <c r="D88" i="2"/>
  <c r="E88" i="2" s="1"/>
  <c r="D92" i="2"/>
  <c r="E92" i="2" s="1"/>
  <c r="D96" i="2"/>
  <c r="E96" i="2" s="1"/>
  <c r="D100" i="2"/>
  <c r="E100" i="2" s="1"/>
  <c r="D104" i="2"/>
  <c r="E104" i="2" s="1"/>
  <c r="D108" i="2"/>
  <c r="E108" i="2" s="1"/>
  <c r="D114" i="2"/>
  <c r="E114" i="2" s="1"/>
  <c r="D118" i="2"/>
  <c r="C124" i="2"/>
  <c r="E124" i="2" s="1"/>
  <c r="B124" i="2"/>
  <c r="H124" i="2"/>
  <c r="F125" i="2"/>
  <c r="I26" i="2"/>
  <c r="F27" i="2"/>
  <c r="G32" i="2"/>
  <c r="G40" i="2"/>
  <c r="F48" i="2"/>
  <c r="F52" i="2"/>
  <c r="F56" i="2"/>
  <c r="F60" i="2"/>
  <c r="F68" i="2"/>
  <c r="F72" i="2"/>
  <c r="F80" i="2"/>
  <c r="F84" i="2"/>
  <c r="F88" i="2"/>
  <c r="F92" i="2"/>
  <c r="F100" i="2"/>
  <c r="F104" i="2"/>
  <c r="E111" i="2"/>
  <c r="I111" i="2" s="1"/>
  <c r="H114" i="2"/>
  <c r="H115" i="2"/>
  <c r="H116" i="2"/>
  <c r="H118" i="2"/>
  <c r="H119" i="2"/>
  <c r="D123" i="2"/>
  <c r="B123" i="2"/>
  <c r="H127" i="2"/>
  <c r="D127" i="2"/>
  <c r="B127" i="2"/>
  <c r="F136" i="2"/>
  <c r="E136" i="2"/>
  <c r="I136" i="2" s="1"/>
  <c r="C136" i="2"/>
  <c r="B136" i="2"/>
  <c r="H136" i="2"/>
  <c r="H139" i="2"/>
  <c r="G139" i="2"/>
  <c r="D139" i="2"/>
  <c r="B139" i="2"/>
  <c r="H147" i="2"/>
  <c r="G147" i="2"/>
  <c r="F147" i="2"/>
  <c r="E147" i="2"/>
  <c r="D147" i="2"/>
  <c r="C147" i="2"/>
  <c r="B147" i="2"/>
  <c r="I174" i="2"/>
  <c r="B18" i="2"/>
  <c r="B22" i="2"/>
  <c r="B26" i="2"/>
  <c r="G27" i="2"/>
  <c r="H32" i="2"/>
  <c r="B34" i="2"/>
  <c r="G35" i="2"/>
  <c r="D36" i="2"/>
  <c r="H40" i="2"/>
  <c r="G44" i="2"/>
  <c r="G48" i="2"/>
  <c r="G52" i="2"/>
  <c r="G56" i="2"/>
  <c r="G60" i="2"/>
  <c r="G64" i="2"/>
  <c r="G68" i="2"/>
  <c r="G72" i="2"/>
  <c r="G76" i="2"/>
  <c r="G80" i="2"/>
  <c r="G84" i="2"/>
  <c r="G88" i="2"/>
  <c r="E89" i="2"/>
  <c r="I89" i="2" s="1"/>
  <c r="G92" i="2"/>
  <c r="E93" i="2"/>
  <c r="F93" i="2" s="1"/>
  <c r="G96" i="2"/>
  <c r="E97" i="2"/>
  <c r="F97" i="2" s="1"/>
  <c r="G100" i="2"/>
  <c r="G104" i="2"/>
  <c r="G108" i="2"/>
  <c r="B111" i="2"/>
  <c r="I121" i="2"/>
  <c r="G122" i="2"/>
  <c r="D122" i="2"/>
  <c r="I122" i="2" s="1"/>
  <c r="C123" i="2"/>
  <c r="E123" i="2" s="1"/>
  <c r="C127" i="2"/>
  <c r="E127" i="2" s="1"/>
  <c r="H84" i="2"/>
  <c r="H88" i="2"/>
  <c r="H92" i="2"/>
  <c r="B95" i="2"/>
  <c r="H96" i="2"/>
  <c r="B99" i="2"/>
  <c r="H100" i="2"/>
  <c r="F101" i="2"/>
  <c r="B103" i="2"/>
  <c r="H104" i="2"/>
  <c r="F105" i="2"/>
  <c r="B107" i="2"/>
  <c r="H108" i="2"/>
  <c r="F109" i="2"/>
  <c r="C111" i="2"/>
  <c r="B112" i="2"/>
  <c r="I113" i="2"/>
  <c r="I117" i="2"/>
  <c r="B122" i="2"/>
  <c r="I129" i="2"/>
  <c r="B130" i="2"/>
  <c r="G130" i="2"/>
  <c r="D130" i="2"/>
  <c r="G136" i="2"/>
  <c r="H143" i="2"/>
  <c r="G143" i="2"/>
  <c r="D143" i="2"/>
  <c r="C143" i="2"/>
  <c r="E143" i="2" s="1"/>
  <c r="F143" i="2" s="1"/>
  <c r="B143" i="2"/>
  <c r="D18" i="2"/>
  <c r="F18" i="2" s="1"/>
  <c r="B32" i="2"/>
  <c r="B40" i="2"/>
  <c r="I44" i="2"/>
  <c r="I48" i="2"/>
  <c r="I52" i="2"/>
  <c r="I56" i="2"/>
  <c r="I60" i="2"/>
  <c r="I64" i="2"/>
  <c r="I68" i="2"/>
  <c r="I72" i="2"/>
  <c r="I76" i="2"/>
  <c r="I80" i="2"/>
  <c r="I84" i="2"/>
  <c r="I88" i="2"/>
  <c r="I92" i="2"/>
  <c r="I96" i="2"/>
  <c r="I100" i="2"/>
  <c r="I104" i="2"/>
  <c r="I108" i="2"/>
  <c r="G114" i="2"/>
  <c r="M34" i="2" s="1"/>
  <c r="F114" i="2"/>
  <c r="D115" i="2"/>
  <c r="I115" i="2" s="1"/>
  <c r="C116" i="2"/>
  <c r="E116" i="2" s="1"/>
  <c r="B116" i="2"/>
  <c r="G118" i="2"/>
  <c r="D119" i="2"/>
  <c r="C120" i="2"/>
  <c r="B120" i="2"/>
  <c r="H120" i="2"/>
  <c r="I125" i="2"/>
  <c r="B126" i="2"/>
  <c r="G126" i="2"/>
  <c r="M35" i="2" s="1"/>
  <c r="D126" i="2"/>
  <c r="G152" i="2"/>
  <c r="H152" i="2"/>
  <c r="D152" i="2"/>
  <c r="C152" i="2"/>
  <c r="B152" i="2"/>
  <c r="D22" i="2"/>
  <c r="E22" i="2" s="1"/>
  <c r="I22" i="2" s="1"/>
  <c r="D26" i="2"/>
  <c r="F26" i="2" s="1"/>
  <c r="I27" i="2"/>
  <c r="E18" i="2"/>
  <c r="I20" i="2"/>
  <c r="G21" i="2"/>
  <c r="I24" i="2"/>
  <c r="G25" i="2"/>
  <c r="E26" i="2"/>
  <c r="B27" i="2"/>
  <c r="G28" i="2"/>
  <c r="D29" i="2"/>
  <c r="E29" i="2" s="1"/>
  <c r="C32" i="2"/>
  <c r="E32" i="2" s="1"/>
  <c r="H33" i="2"/>
  <c r="E34" i="2"/>
  <c r="F34" i="2" s="1"/>
  <c r="B35" i="2"/>
  <c r="G36" i="2"/>
  <c r="D37" i="2"/>
  <c r="C40" i="2"/>
  <c r="E40" i="2" s="1"/>
  <c r="H41" i="2"/>
  <c r="D43" i="2"/>
  <c r="B44" i="2"/>
  <c r="H45" i="2"/>
  <c r="D47" i="2"/>
  <c r="B48" i="2"/>
  <c r="H49" i="2"/>
  <c r="D51" i="2"/>
  <c r="B52" i="2"/>
  <c r="H53" i="2"/>
  <c r="D55" i="2"/>
  <c r="B56" i="2"/>
  <c r="H57" i="2"/>
  <c r="D59" i="2"/>
  <c r="E59" i="2" s="1"/>
  <c r="B60" i="2"/>
  <c r="H61" i="2"/>
  <c r="D63" i="2"/>
  <c r="B64" i="2"/>
  <c r="H65" i="2"/>
  <c r="D67" i="2"/>
  <c r="B68" i="2"/>
  <c r="H69" i="2"/>
  <c r="D71" i="2"/>
  <c r="B72" i="2"/>
  <c r="H73" i="2"/>
  <c r="D75" i="2"/>
  <c r="B76" i="2"/>
  <c r="H77" i="2"/>
  <c r="D79" i="2"/>
  <c r="B80" i="2"/>
  <c r="H81" i="2"/>
  <c r="D83" i="2"/>
  <c r="B84" i="2"/>
  <c r="H85" i="2"/>
  <c r="D87" i="2"/>
  <c r="B88" i="2"/>
  <c r="H89" i="2"/>
  <c r="D91" i="2"/>
  <c r="B92" i="2"/>
  <c r="H93" i="2"/>
  <c r="D95" i="2"/>
  <c r="B96" i="2"/>
  <c r="H97" i="2"/>
  <c r="D99" i="2"/>
  <c r="B100" i="2"/>
  <c r="H101" i="2"/>
  <c r="D103" i="2"/>
  <c r="B104" i="2"/>
  <c r="H105" i="2"/>
  <c r="D107" i="2"/>
  <c r="E107" i="2" s="1"/>
  <c r="I107" i="2" s="1"/>
  <c r="B108" i="2"/>
  <c r="H109" i="2"/>
  <c r="E112" i="2"/>
  <c r="I112" i="2" s="1"/>
  <c r="B114" i="2"/>
  <c r="B115" i="2"/>
  <c r="D116" i="2"/>
  <c r="F116" i="2" s="1"/>
  <c r="B118" i="2"/>
  <c r="B119" i="2"/>
  <c r="D120" i="2"/>
  <c r="I120" i="2" s="1"/>
  <c r="F121" i="2"/>
  <c r="E122" i="2"/>
  <c r="F122" i="2" s="1"/>
  <c r="H123" i="2"/>
  <c r="C126" i="2"/>
  <c r="C132" i="2"/>
  <c r="B132" i="2"/>
  <c r="H132" i="2"/>
  <c r="H135" i="2"/>
  <c r="G135" i="2"/>
  <c r="E135" i="2"/>
  <c r="D135" i="2"/>
  <c r="B135" i="2"/>
  <c r="I137" i="2"/>
  <c r="C140" i="2"/>
  <c r="E140" i="2" s="1"/>
  <c r="B140" i="2"/>
  <c r="H140" i="2"/>
  <c r="I149" i="2"/>
  <c r="I150" i="2"/>
  <c r="F150" i="2"/>
  <c r="F175" i="2"/>
  <c r="G111" i="2"/>
  <c r="F112" i="2"/>
  <c r="C114" i="2"/>
  <c r="C115" i="2"/>
  <c r="E115" i="2" s="1"/>
  <c r="C118" i="2"/>
  <c r="C119" i="2"/>
  <c r="E119" i="2" s="1"/>
  <c r="E120" i="2"/>
  <c r="H122" i="2"/>
  <c r="F128" i="2"/>
  <c r="C128" i="2"/>
  <c r="E128" i="2" s="1"/>
  <c r="I128" i="2" s="1"/>
  <c r="B128" i="2"/>
  <c r="H128" i="2"/>
  <c r="F129" i="2"/>
  <c r="D132" i="2"/>
  <c r="D134" i="2"/>
  <c r="E134" i="2" s="1"/>
  <c r="D138" i="2"/>
  <c r="E138" i="2" s="1"/>
  <c r="D142" i="2"/>
  <c r="E142" i="2" s="1"/>
  <c r="F142" i="2" s="1"/>
  <c r="H144" i="2"/>
  <c r="D146" i="2"/>
  <c r="E146" i="2" s="1"/>
  <c r="H148" i="2"/>
  <c r="E150" i="2"/>
  <c r="F156" i="2"/>
  <c r="E158" i="2"/>
  <c r="I158" i="2" s="1"/>
  <c r="B160" i="2"/>
  <c r="F164" i="2"/>
  <c r="E166" i="2"/>
  <c r="I166" i="2" s="1"/>
  <c r="B168" i="2"/>
  <c r="F172" i="2"/>
  <c r="E174" i="2"/>
  <c r="B176" i="2"/>
  <c r="E177" i="2"/>
  <c r="I178" i="2"/>
  <c r="C186" i="2"/>
  <c r="B186" i="2"/>
  <c r="H186" i="2"/>
  <c r="C188" i="2"/>
  <c r="G189" i="2"/>
  <c r="E193" i="2"/>
  <c r="D193" i="2"/>
  <c r="B193" i="2"/>
  <c r="E194" i="2"/>
  <c r="F194" i="2" s="1"/>
  <c r="E198" i="2"/>
  <c r="F198" i="2" s="1"/>
  <c r="D201" i="2"/>
  <c r="C201" i="2"/>
  <c r="E201" i="2" s="1"/>
  <c r="F201" i="2" s="1"/>
  <c r="G205" i="2"/>
  <c r="B208" i="2"/>
  <c r="F211" i="2"/>
  <c r="G249" i="2"/>
  <c r="D249" i="2"/>
  <c r="C249" i="2"/>
  <c r="B249" i="2"/>
  <c r="H249" i="2"/>
  <c r="F251" i="2"/>
  <c r="I280" i="2"/>
  <c r="F280" i="2"/>
  <c r="F158" i="2"/>
  <c r="C160" i="2"/>
  <c r="C168" i="2"/>
  <c r="E168" i="2" s="1"/>
  <c r="F174" i="2"/>
  <c r="C176" i="2"/>
  <c r="G192" i="2"/>
  <c r="D192" i="2"/>
  <c r="E197" i="2"/>
  <c r="D197" i="2"/>
  <c r="F197" i="2" s="1"/>
  <c r="C197" i="2"/>
  <c r="B197" i="2"/>
  <c r="E213" i="2"/>
  <c r="I213" i="2" s="1"/>
  <c r="D213" i="2"/>
  <c r="F213" i="2" s="1"/>
  <c r="C213" i="2"/>
  <c r="B213" i="2"/>
  <c r="G245" i="2"/>
  <c r="D245" i="2"/>
  <c r="I245" i="2" s="1"/>
  <c r="C245" i="2"/>
  <c r="E245" i="2" s="1"/>
  <c r="F245" i="2" s="1"/>
  <c r="B245" i="2"/>
  <c r="H245" i="2"/>
  <c r="G277" i="2"/>
  <c r="E277" i="2"/>
  <c r="D277" i="2"/>
  <c r="F277" i="2" s="1"/>
  <c r="C277" i="2"/>
  <c r="B277" i="2"/>
  <c r="H277" i="2"/>
  <c r="I287" i="2"/>
  <c r="H310" i="2"/>
  <c r="G310" i="2"/>
  <c r="E310" i="2"/>
  <c r="D310" i="2"/>
  <c r="I310" i="2" s="1"/>
  <c r="B310" i="2"/>
  <c r="C310" i="2"/>
  <c r="F134" i="2"/>
  <c r="B144" i="2"/>
  <c r="F146" i="2"/>
  <c r="B148" i="2"/>
  <c r="G150" i="2"/>
  <c r="M37" i="2" s="1"/>
  <c r="E151" i="2"/>
  <c r="F151" i="2" s="1"/>
  <c r="C153" i="2"/>
  <c r="B154" i="2"/>
  <c r="I155" i="2"/>
  <c r="H157" i="2"/>
  <c r="G158" i="2"/>
  <c r="E159" i="2"/>
  <c r="F159" i="2" s="1"/>
  <c r="D160" i="2"/>
  <c r="C161" i="2"/>
  <c r="E161" i="2" s="1"/>
  <c r="B162" i="2"/>
  <c r="I163" i="2"/>
  <c r="H165" i="2"/>
  <c r="G166" i="2"/>
  <c r="E167" i="2"/>
  <c r="F167" i="2" s="1"/>
  <c r="D168" i="2"/>
  <c r="C169" i="2"/>
  <c r="B170" i="2"/>
  <c r="I171" i="2"/>
  <c r="H173" i="2"/>
  <c r="G174" i="2"/>
  <c r="M39" i="2" s="1"/>
  <c r="E175" i="2"/>
  <c r="D176" i="2"/>
  <c r="C177" i="2"/>
  <c r="B178" i="2"/>
  <c r="I179" i="2"/>
  <c r="I183" i="2"/>
  <c r="D185" i="2"/>
  <c r="B185" i="2"/>
  <c r="E186" i="2"/>
  <c r="F186" i="2" s="1"/>
  <c r="E187" i="2"/>
  <c r="F187" i="2" s="1"/>
  <c r="H188" i="2"/>
  <c r="B192" i="2"/>
  <c r="F193" i="2"/>
  <c r="G201" i="2"/>
  <c r="H204" i="2"/>
  <c r="G204" i="2"/>
  <c r="D204" i="2"/>
  <c r="G213" i="2"/>
  <c r="G241" i="2"/>
  <c r="D241" i="2"/>
  <c r="C241" i="2"/>
  <c r="B241" i="2"/>
  <c r="H241" i="2"/>
  <c r="G273" i="2"/>
  <c r="F273" i="2"/>
  <c r="E273" i="2"/>
  <c r="D273" i="2"/>
  <c r="C273" i="2"/>
  <c r="B273" i="2"/>
  <c r="H273" i="2"/>
  <c r="E291" i="2"/>
  <c r="F291" i="2" s="1"/>
  <c r="H291" i="2"/>
  <c r="G291" i="2"/>
  <c r="D291" i="2"/>
  <c r="I291" i="2" s="1"/>
  <c r="C291" i="2"/>
  <c r="B291" i="2"/>
  <c r="G134" i="2"/>
  <c r="G138" i="2"/>
  <c r="M36" i="2" s="1"/>
  <c r="G142" i="2"/>
  <c r="C144" i="2"/>
  <c r="G146" i="2"/>
  <c r="C148" i="2"/>
  <c r="H150" i="2"/>
  <c r="D153" i="2"/>
  <c r="D154" i="2"/>
  <c r="E154" i="2" s="1"/>
  <c r="H158" i="2"/>
  <c r="E160" i="2"/>
  <c r="D161" i="2"/>
  <c r="D162" i="2"/>
  <c r="H166" i="2"/>
  <c r="D169" i="2"/>
  <c r="D170" i="2"/>
  <c r="I170" i="2" s="1"/>
  <c r="H174" i="2"/>
  <c r="D177" i="2"/>
  <c r="D178" i="2"/>
  <c r="G180" i="2"/>
  <c r="F180" i="2"/>
  <c r="D181" i="2"/>
  <c r="C182" i="2"/>
  <c r="E182" i="2" s="1"/>
  <c r="B182" i="2"/>
  <c r="G184" i="2"/>
  <c r="D184" i="2"/>
  <c r="C185" i="2"/>
  <c r="E185" i="2" s="1"/>
  <c r="C190" i="2"/>
  <c r="E190" i="2" s="1"/>
  <c r="B190" i="2"/>
  <c r="H190" i="2"/>
  <c r="C192" i="2"/>
  <c r="G193" i="2"/>
  <c r="I195" i="2"/>
  <c r="G196" i="2"/>
  <c r="D196" i="2"/>
  <c r="G197" i="2"/>
  <c r="I199" i="2"/>
  <c r="H200" i="2"/>
  <c r="F200" i="2"/>
  <c r="E200" i="2"/>
  <c r="D200" i="2"/>
  <c r="H201" i="2"/>
  <c r="B204" i="2"/>
  <c r="F207" i="2"/>
  <c r="H213" i="2"/>
  <c r="G237" i="2"/>
  <c r="D237" i="2"/>
  <c r="C237" i="2"/>
  <c r="B237" i="2"/>
  <c r="H237" i="2"/>
  <c r="F239" i="2"/>
  <c r="G269" i="2"/>
  <c r="D269" i="2"/>
  <c r="C269" i="2"/>
  <c r="E269" i="2" s="1"/>
  <c r="F269" i="2" s="1"/>
  <c r="B269" i="2"/>
  <c r="H269" i="2"/>
  <c r="F271" i="2"/>
  <c r="I273" i="2"/>
  <c r="F282" i="2"/>
  <c r="E282" i="2"/>
  <c r="I282" i="2" s="1"/>
  <c r="E295" i="2"/>
  <c r="C295" i="2"/>
  <c r="B295" i="2"/>
  <c r="H295" i="2"/>
  <c r="G295" i="2"/>
  <c r="D295" i="2"/>
  <c r="I295" i="2" s="1"/>
  <c r="D144" i="2"/>
  <c r="F144" i="2" s="1"/>
  <c r="D148" i="2"/>
  <c r="E148" i="2" s="1"/>
  <c r="F160" i="2"/>
  <c r="E162" i="2"/>
  <c r="I162" i="2" s="1"/>
  <c r="E165" i="2"/>
  <c r="I165" i="2" s="1"/>
  <c r="E170" i="2"/>
  <c r="E178" i="2"/>
  <c r="F191" i="2"/>
  <c r="E192" i="2"/>
  <c r="I192" i="2" s="1"/>
  <c r="H197" i="2"/>
  <c r="F209" i="2"/>
  <c r="E209" i="2"/>
  <c r="D209" i="2"/>
  <c r="C209" i="2"/>
  <c r="B209" i="2"/>
  <c r="H212" i="2"/>
  <c r="G212" i="2"/>
  <c r="E212" i="2"/>
  <c r="D212" i="2"/>
  <c r="G217" i="2"/>
  <c r="D217" i="2"/>
  <c r="C217" i="2"/>
  <c r="E217" i="2" s="1"/>
  <c r="B217" i="2"/>
  <c r="G233" i="2"/>
  <c r="D233" i="2"/>
  <c r="C233" i="2"/>
  <c r="B233" i="2"/>
  <c r="H233" i="2"/>
  <c r="E242" i="2"/>
  <c r="F242" i="2" s="1"/>
  <c r="G265" i="2"/>
  <c r="D265" i="2"/>
  <c r="C265" i="2"/>
  <c r="E265" i="2" s="1"/>
  <c r="B265" i="2"/>
  <c r="H265" i="2"/>
  <c r="E312" i="2"/>
  <c r="F312" i="2" s="1"/>
  <c r="I134" i="2"/>
  <c r="I142" i="2"/>
  <c r="E144" i="2"/>
  <c r="B157" i="2"/>
  <c r="H160" i="2"/>
  <c r="F162" i="2"/>
  <c r="B165" i="2"/>
  <c r="H168" i="2"/>
  <c r="B173" i="2"/>
  <c r="H176" i="2"/>
  <c r="F178" i="2"/>
  <c r="D189" i="2"/>
  <c r="B189" i="2"/>
  <c r="E191" i="2"/>
  <c r="I191" i="2" s="1"/>
  <c r="H192" i="2"/>
  <c r="I197" i="2"/>
  <c r="G209" i="2"/>
  <c r="B212" i="2"/>
  <c r="E214" i="2"/>
  <c r="F214" i="2" s="1"/>
  <c r="E215" i="2"/>
  <c r="F215" i="2" s="1"/>
  <c r="H217" i="2"/>
  <c r="G229" i="2"/>
  <c r="E229" i="2"/>
  <c r="D229" i="2"/>
  <c r="F229" i="2" s="1"/>
  <c r="C229" i="2"/>
  <c r="B229" i="2"/>
  <c r="H229" i="2"/>
  <c r="G261" i="2"/>
  <c r="E261" i="2"/>
  <c r="D261" i="2"/>
  <c r="F261" i="2" s="1"/>
  <c r="C261" i="2"/>
  <c r="B261" i="2"/>
  <c r="H261" i="2"/>
  <c r="F281" i="2"/>
  <c r="E281" i="2"/>
  <c r="I286" i="2"/>
  <c r="B150" i="2"/>
  <c r="I151" i="2"/>
  <c r="G154" i="2"/>
  <c r="C157" i="2"/>
  <c r="E157" i="2" s="1"/>
  <c r="B158" i="2"/>
  <c r="I159" i="2"/>
  <c r="I160" i="2"/>
  <c r="G162" i="2"/>
  <c r="M38" i="2" s="1"/>
  <c r="C165" i="2"/>
  <c r="B166" i="2"/>
  <c r="G170" i="2"/>
  <c r="C173" i="2"/>
  <c r="E173" i="2" s="1"/>
  <c r="B174" i="2"/>
  <c r="I175" i="2"/>
  <c r="G178" i="2"/>
  <c r="I187" i="2"/>
  <c r="G188" i="2"/>
  <c r="F188" i="2"/>
  <c r="D188" i="2"/>
  <c r="E188" i="2" s="1"/>
  <c r="C189" i="2"/>
  <c r="C194" i="2"/>
  <c r="B194" i="2"/>
  <c r="H194" i="2"/>
  <c r="F195" i="2"/>
  <c r="F199" i="2"/>
  <c r="F203" i="2"/>
  <c r="H209" i="2"/>
  <c r="C212" i="2"/>
  <c r="F219" i="2"/>
  <c r="G221" i="2"/>
  <c r="F221" i="2"/>
  <c r="E221" i="2"/>
  <c r="D221" i="2"/>
  <c r="C221" i="2"/>
  <c r="B221" i="2"/>
  <c r="G225" i="2"/>
  <c r="D225" i="2"/>
  <c r="C225" i="2"/>
  <c r="B225" i="2"/>
  <c r="H225" i="2"/>
  <c r="F227" i="2"/>
  <c r="I229" i="2"/>
  <c r="G257" i="2"/>
  <c r="D257" i="2"/>
  <c r="C257" i="2"/>
  <c r="E257" i="2" s="1"/>
  <c r="F257" i="2" s="1"/>
  <c r="B257" i="2"/>
  <c r="H257" i="2"/>
  <c r="F259" i="2"/>
  <c r="I261" i="2"/>
  <c r="E266" i="2"/>
  <c r="F266" i="2" s="1"/>
  <c r="D205" i="2"/>
  <c r="C205" i="2"/>
  <c r="B205" i="2"/>
  <c r="H208" i="2"/>
  <c r="G208" i="2"/>
  <c r="E208" i="2"/>
  <c r="D208" i="2"/>
  <c r="F208" i="2" s="1"/>
  <c r="E230" i="2"/>
  <c r="I230" i="2" s="1"/>
  <c r="G253" i="2"/>
  <c r="E253" i="2"/>
  <c r="D253" i="2"/>
  <c r="F253" i="2" s="1"/>
  <c r="C253" i="2"/>
  <c r="B253" i="2"/>
  <c r="H253" i="2"/>
  <c r="E262" i="2"/>
  <c r="F262" i="2" s="1"/>
  <c r="I283" i="2"/>
  <c r="F286" i="2"/>
  <c r="E344" i="2"/>
  <c r="F344" i="2" s="1"/>
  <c r="D292" i="2"/>
  <c r="F292" i="2" s="1"/>
  <c r="C292" i="2"/>
  <c r="H298" i="2"/>
  <c r="G298" i="2"/>
  <c r="D298" i="2"/>
  <c r="E298" i="2" s="1"/>
  <c r="B298" i="2"/>
  <c r="D303" i="2"/>
  <c r="F303" i="2" s="1"/>
  <c r="F313" i="2"/>
  <c r="C315" i="2"/>
  <c r="E315" i="2" s="1"/>
  <c r="B315" i="2"/>
  <c r="H315" i="2"/>
  <c r="C318" i="2"/>
  <c r="E318" i="2" s="1"/>
  <c r="G331" i="2"/>
  <c r="D331" i="2"/>
  <c r="C331" i="2"/>
  <c r="E331" i="2" s="1"/>
  <c r="F331" i="2" s="1"/>
  <c r="B331" i="2"/>
  <c r="H331" i="2"/>
  <c r="C363" i="2"/>
  <c r="B363" i="2"/>
  <c r="H363" i="2"/>
  <c r="G363" i="2"/>
  <c r="D363" i="2"/>
  <c r="E363" i="2" s="1"/>
  <c r="D216" i="2"/>
  <c r="D220" i="2"/>
  <c r="D224" i="2"/>
  <c r="I224" i="2" s="1"/>
  <c r="D228" i="2"/>
  <c r="I228" i="2" s="1"/>
  <c r="D232" i="2"/>
  <c r="D236" i="2"/>
  <c r="I236" i="2" s="1"/>
  <c r="D240" i="2"/>
  <c r="D244" i="2"/>
  <c r="D248" i="2"/>
  <c r="D252" i="2"/>
  <c r="D256" i="2"/>
  <c r="D260" i="2"/>
  <c r="I260" i="2" s="1"/>
  <c r="D264" i="2"/>
  <c r="E264" i="2" s="1"/>
  <c r="D268" i="2"/>
  <c r="I268" i="2" s="1"/>
  <c r="D272" i="2"/>
  <c r="I272" i="2" s="1"/>
  <c r="D276" i="2"/>
  <c r="E292" i="2"/>
  <c r="F305" i="2"/>
  <c r="E307" i="2"/>
  <c r="C307" i="2"/>
  <c r="B307" i="2"/>
  <c r="H307" i="2"/>
  <c r="E332" i="2"/>
  <c r="F332" i="2" s="1"/>
  <c r="G339" i="2"/>
  <c r="D339" i="2"/>
  <c r="C339" i="2"/>
  <c r="B339" i="2"/>
  <c r="H339" i="2"/>
  <c r="E353" i="2"/>
  <c r="I353" i="2" s="1"/>
  <c r="H198" i="2"/>
  <c r="I206" i="2"/>
  <c r="E224" i="2"/>
  <c r="F224" i="2" s="1"/>
  <c r="E228" i="2"/>
  <c r="F228" i="2" s="1"/>
  <c r="E236" i="2"/>
  <c r="E240" i="2"/>
  <c r="I240" i="2" s="1"/>
  <c r="I242" i="2"/>
  <c r="E256" i="2"/>
  <c r="F256" i="2" s="1"/>
  <c r="E260" i="2"/>
  <c r="F260" i="2" s="1"/>
  <c r="I266" i="2"/>
  <c r="E268" i="2"/>
  <c r="E272" i="2"/>
  <c r="F272" i="2" s="1"/>
  <c r="H290" i="2"/>
  <c r="G290" i="2"/>
  <c r="B290" i="2"/>
  <c r="G292" i="2"/>
  <c r="H302" i="2"/>
  <c r="G302" i="2"/>
  <c r="E302" i="2"/>
  <c r="D302" i="2"/>
  <c r="B302" i="2"/>
  <c r="D307" i="2"/>
  <c r="F307" i="2" s="1"/>
  <c r="F317" i="2"/>
  <c r="F319" i="2"/>
  <c r="E319" i="2"/>
  <c r="C319" i="2"/>
  <c r="B319" i="2"/>
  <c r="H319" i="2"/>
  <c r="G327" i="2"/>
  <c r="E327" i="2"/>
  <c r="D327" i="2"/>
  <c r="C327" i="2"/>
  <c r="B327" i="2"/>
  <c r="H327" i="2"/>
  <c r="I334" i="2"/>
  <c r="F352" i="2"/>
  <c r="C375" i="2"/>
  <c r="G375" i="2"/>
  <c r="D375" i="2"/>
  <c r="E375" i="2" s="1"/>
  <c r="F375" i="2" s="1"/>
  <c r="B375" i="2"/>
  <c r="H375" i="2"/>
  <c r="I198" i="2"/>
  <c r="F236" i="2"/>
  <c r="F240" i="2"/>
  <c r="F268" i="2"/>
  <c r="H292" i="2"/>
  <c r="E299" i="2"/>
  <c r="C299" i="2"/>
  <c r="B299" i="2"/>
  <c r="H299" i="2"/>
  <c r="G307" i="2"/>
  <c r="H314" i="2"/>
  <c r="G314" i="2"/>
  <c r="D314" i="2"/>
  <c r="B314" i="2"/>
  <c r="G323" i="2"/>
  <c r="C323" i="2"/>
  <c r="B323" i="2"/>
  <c r="H323" i="2"/>
  <c r="B198" i="2"/>
  <c r="C202" i="2"/>
  <c r="E202" i="2" s="1"/>
  <c r="F202" i="2" s="1"/>
  <c r="I203" i="2"/>
  <c r="C206" i="2"/>
  <c r="E206" i="2" s="1"/>
  <c r="F206" i="2" s="1"/>
  <c r="I207" i="2"/>
  <c r="C210" i="2"/>
  <c r="E210" i="2" s="1"/>
  <c r="I211" i="2"/>
  <c r="C214" i="2"/>
  <c r="I215" i="2"/>
  <c r="G216" i="2"/>
  <c r="C218" i="2"/>
  <c r="E218" i="2" s="1"/>
  <c r="I219" i="2"/>
  <c r="G220" i="2"/>
  <c r="C222" i="2"/>
  <c r="E222" i="2" s="1"/>
  <c r="I223" i="2"/>
  <c r="G224" i="2"/>
  <c r="C226" i="2"/>
  <c r="E226" i="2" s="1"/>
  <c r="I227" i="2"/>
  <c r="G228" i="2"/>
  <c r="C230" i="2"/>
  <c r="I231" i="2"/>
  <c r="G232" i="2"/>
  <c r="C234" i="2"/>
  <c r="E234" i="2" s="1"/>
  <c r="I235" i="2"/>
  <c r="G236" i="2"/>
  <c r="C238" i="2"/>
  <c r="E238" i="2" s="1"/>
  <c r="I239" i="2"/>
  <c r="G240" i="2"/>
  <c r="C242" i="2"/>
  <c r="I243" i="2"/>
  <c r="G244" i="2"/>
  <c r="C246" i="2"/>
  <c r="E246" i="2" s="1"/>
  <c r="I247" i="2"/>
  <c r="G248" i="2"/>
  <c r="C250" i="2"/>
  <c r="E250" i="2" s="1"/>
  <c r="I251" i="2"/>
  <c r="G252" i="2"/>
  <c r="C254" i="2"/>
  <c r="E254" i="2" s="1"/>
  <c r="I255" i="2"/>
  <c r="G256" i="2"/>
  <c r="C258" i="2"/>
  <c r="E258" i="2" s="1"/>
  <c r="I259" i="2"/>
  <c r="G260" i="2"/>
  <c r="C262" i="2"/>
  <c r="I263" i="2"/>
  <c r="G264" i="2"/>
  <c r="C266" i="2"/>
  <c r="I267" i="2"/>
  <c r="G268" i="2"/>
  <c r="C270" i="2"/>
  <c r="E270" i="2" s="1"/>
  <c r="I271" i="2"/>
  <c r="G272" i="2"/>
  <c r="C274" i="2"/>
  <c r="E274" i="2" s="1"/>
  <c r="I275" i="2"/>
  <c r="G276" i="2"/>
  <c r="C278" i="2"/>
  <c r="E278" i="2" s="1"/>
  <c r="F279" i="2"/>
  <c r="H286" i="2"/>
  <c r="G286" i="2"/>
  <c r="F287" i="2"/>
  <c r="E287" i="2"/>
  <c r="D288" i="2"/>
  <c r="C288" i="2"/>
  <c r="I292" i="2"/>
  <c r="H294" i="2"/>
  <c r="G294" i="2"/>
  <c r="D294" i="2"/>
  <c r="B294" i="2"/>
  <c r="D299" i="2"/>
  <c r="F302" i="2"/>
  <c r="I307" i="2"/>
  <c r="F309" i="2"/>
  <c r="C311" i="2"/>
  <c r="B311" i="2"/>
  <c r="H311" i="2"/>
  <c r="C314" i="2"/>
  <c r="D323" i="2"/>
  <c r="G335" i="2"/>
  <c r="D335" i="2"/>
  <c r="C335" i="2"/>
  <c r="B335" i="2"/>
  <c r="H335" i="2"/>
  <c r="H216" i="2"/>
  <c r="H220" i="2"/>
  <c r="H224" i="2"/>
  <c r="H228" i="2"/>
  <c r="H232" i="2"/>
  <c r="H236" i="2"/>
  <c r="H240" i="2"/>
  <c r="H244" i="2"/>
  <c r="H248" i="2"/>
  <c r="H252" i="2"/>
  <c r="H256" i="2"/>
  <c r="H260" i="2"/>
  <c r="H264" i="2"/>
  <c r="H268" i="2"/>
  <c r="H272" i="2"/>
  <c r="H276" i="2"/>
  <c r="B279" i="2"/>
  <c r="H282" i="2"/>
  <c r="G282" i="2"/>
  <c r="F283" i="2"/>
  <c r="E283" i="2"/>
  <c r="D284" i="2"/>
  <c r="C284" i="2"/>
  <c r="B286" i="2"/>
  <c r="B287" i="2"/>
  <c r="B288" i="2"/>
  <c r="E290" i="2"/>
  <c r="C294" i="2"/>
  <c r="E294" i="2" s="1"/>
  <c r="G299" i="2"/>
  <c r="I302" i="2"/>
  <c r="H306" i="2"/>
  <c r="G306" i="2"/>
  <c r="E306" i="2"/>
  <c r="D306" i="2"/>
  <c r="B306" i="2"/>
  <c r="D311" i="2"/>
  <c r="I319" i="2"/>
  <c r="E303" i="2"/>
  <c r="C303" i="2"/>
  <c r="B303" i="2"/>
  <c r="H303" i="2"/>
  <c r="H318" i="2"/>
  <c r="G318" i="2"/>
  <c r="D318" i="2"/>
  <c r="B318" i="2"/>
  <c r="E336" i="2"/>
  <c r="F336" i="2" s="1"/>
  <c r="G343" i="2"/>
  <c r="D343" i="2"/>
  <c r="C343" i="2"/>
  <c r="E343" i="2" s="1"/>
  <c r="F343" i="2" s="1"/>
  <c r="B343" i="2"/>
  <c r="H343" i="2"/>
  <c r="F359" i="2"/>
  <c r="H19" i="3"/>
  <c r="G19" i="3"/>
  <c r="D19" i="3"/>
  <c r="F19" i="3" s="1"/>
  <c r="C19" i="3"/>
  <c r="B19" i="3"/>
  <c r="I19" i="3"/>
  <c r="E19" i="3"/>
  <c r="F296" i="2"/>
  <c r="F308" i="2"/>
  <c r="F320" i="2"/>
  <c r="B322" i="2"/>
  <c r="B326" i="2"/>
  <c r="B330" i="2"/>
  <c r="B334" i="2"/>
  <c r="B338" i="2"/>
  <c r="B342" i="2"/>
  <c r="B346" i="2"/>
  <c r="G350" i="2"/>
  <c r="B354" i="2"/>
  <c r="D355" i="2"/>
  <c r="B357" i="2"/>
  <c r="E360" i="2"/>
  <c r="F360" i="2" s="1"/>
  <c r="I25" i="3"/>
  <c r="H296" i="2"/>
  <c r="H300" i="2"/>
  <c r="H304" i="2"/>
  <c r="H308" i="2"/>
  <c r="H312" i="2"/>
  <c r="H316" i="2"/>
  <c r="H320" i="2"/>
  <c r="D322" i="2"/>
  <c r="I322" i="2" s="1"/>
  <c r="H324" i="2"/>
  <c r="D326" i="2"/>
  <c r="H328" i="2"/>
  <c r="D330" i="2"/>
  <c r="H332" i="2"/>
  <c r="D334" i="2"/>
  <c r="H336" i="2"/>
  <c r="D338" i="2"/>
  <c r="I338" i="2" s="1"/>
  <c r="H340" i="2"/>
  <c r="D342" i="2"/>
  <c r="H344" i="2"/>
  <c r="F345" i="2"/>
  <c r="D346" i="2"/>
  <c r="D347" i="2"/>
  <c r="H351" i="2"/>
  <c r="F354" i="2"/>
  <c r="D357" i="2"/>
  <c r="F364" i="2"/>
  <c r="F52" i="3"/>
  <c r="I296" i="2"/>
  <c r="I308" i="2"/>
  <c r="I320" i="2"/>
  <c r="E322" i="2"/>
  <c r="E334" i="2"/>
  <c r="I336" i="2"/>
  <c r="E338" i="2"/>
  <c r="G354" i="2"/>
  <c r="G355" i="2"/>
  <c r="E357" i="2"/>
  <c r="C362" i="2"/>
  <c r="C367" i="2"/>
  <c r="G367" i="2"/>
  <c r="D367" i="2"/>
  <c r="F31" i="3"/>
  <c r="F72" i="3"/>
  <c r="F82" i="3"/>
  <c r="H354" i="2"/>
  <c r="H355" i="2"/>
  <c r="F357" i="2"/>
  <c r="C371" i="2"/>
  <c r="B371" i="2"/>
  <c r="H371" i="2"/>
  <c r="F372" i="2"/>
  <c r="E372" i="2"/>
  <c r="F26" i="3"/>
  <c r="E26" i="3"/>
  <c r="F43" i="3"/>
  <c r="F51" i="3"/>
  <c r="I281" i="2"/>
  <c r="I285" i="2"/>
  <c r="I289" i="2"/>
  <c r="I293" i="2"/>
  <c r="C296" i="2"/>
  <c r="E296" i="2" s="1"/>
  <c r="I297" i="2"/>
  <c r="C300" i="2"/>
  <c r="E300" i="2" s="1"/>
  <c r="I301" i="2"/>
  <c r="C304" i="2"/>
  <c r="E304" i="2" s="1"/>
  <c r="I305" i="2"/>
  <c r="C308" i="2"/>
  <c r="E308" i="2" s="1"/>
  <c r="I309" i="2"/>
  <c r="C312" i="2"/>
  <c r="I313" i="2"/>
  <c r="C316" i="2"/>
  <c r="E316" i="2" s="1"/>
  <c r="I317" i="2"/>
  <c r="C320" i="2"/>
  <c r="E320" i="2" s="1"/>
  <c r="I321" i="2"/>
  <c r="G322" i="2"/>
  <c r="C324" i="2"/>
  <c r="E324" i="2" s="1"/>
  <c r="I325" i="2"/>
  <c r="G326" i="2"/>
  <c r="C328" i="2"/>
  <c r="E328" i="2" s="1"/>
  <c r="I329" i="2"/>
  <c r="G330" i="2"/>
  <c r="C332" i="2"/>
  <c r="I333" i="2"/>
  <c r="G334" i="2"/>
  <c r="C336" i="2"/>
  <c r="I337" i="2"/>
  <c r="G338" i="2"/>
  <c r="C340" i="2"/>
  <c r="E340" i="2" s="1"/>
  <c r="I341" i="2"/>
  <c r="G342" i="2"/>
  <c r="C344" i="2"/>
  <c r="I345" i="2"/>
  <c r="H346" i="2"/>
  <c r="G347" i="2"/>
  <c r="E348" i="2"/>
  <c r="F348" i="2" s="1"/>
  <c r="D349" i="2"/>
  <c r="C350" i="2"/>
  <c r="E350" i="2" s="1"/>
  <c r="I350" i="2" s="1"/>
  <c r="B351" i="2"/>
  <c r="I352" i="2"/>
  <c r="I360" i="2"/>
  <c r="D362" i="2"/>
  <c r="E362" i="2" s="1"/>
  <c r="I362" i="2" s="1"/>
  <c r="F368" i="2"/>
  <c r="D371" i="2"/>
  <c r="H322" i="2"/>
  <c r="H326" i="2"/>
  <c r="H330" i="2"/>
  <c r="H334" i="2"/>
  <c r="H338" i="2"/>
  <c r="H342" i="2"/>
  <c r="H347" i="2"/>
  <c r="D350" i="2"/>
  <c r="D351" i="2"/>
  <c r="E351" i="2" s="1"/>
  <c r="C359" i="2"/>
  <c r="E359" i="2" s="1"/>
  <c r="G359" i="2"/>
  <c r="I359" i="2"/>
  <c r="G362" i="2"/>
  <c r="G365" i="2"/>
  <c r="I365" i="2"/>
  <c r="E365" i="2"/>
  <c r="F365" i="2" s="1"/>
  <c r="B365" i="2"/>
  <c r="I26" i="3"/>
  <c r="E346" i="2"/>
  <c r="E354" i="2"/>
  <c r="I354" i="2" s="1"/>
  <c r="C354" i="2"/>
  <c r="C355" i="2"/>
  <c r="B355" i="2"/>
  <c r="G357" i="2"/>
  <c r="I357" i="2"/>
  <c r="G373" i="2"/>
  <c r="D373" i="2"/>
  <c r="B373" i="2"/>
  <c r="D24" i="3"/>
  <c r="F24" i="3" s="1"/>
  <c r="C24" i="3"/>
  <c r="E24" i="3" s="1"/>
  <c r="I24" i="3" s="1"/>
  <c r="B24" i="3"/>
  <c r="H24" i="3"/>
  <c r="G24" i="3"/>
  <c r="F35" i="3"/>
  <c r="F60" i="3"/>
  <c r="F102" i="3"/>
  <c r="E358" i="2"/>
  <c r="E366" i="2"/>
  <c r="E374" i="2"/>
  <c r="J377" i="3"/>
  <c r="J373" i="3"/>
  <c r="J369" i="3"/>
  <c r="J365" i="3"/>
  <c r="J361" i="3"/>
  <c r="J357" i="3"/>
  <c r="J353" i="3"/>
  <c r="J349" i="3"/>
  <c r="J345" i="3"/>
  <c r="J341" i="3"/>
  <c r="J337" i="3"/>
  <c r="J333" i="3"/>
  <c r="J329" i="3"/>
  <c r="J325" i="3"/>
  <c r="J321" i="3"/>
  <c r="J317" i="3"/>
  <c r="J313" i="3"/>
  <c r="J376" i="3"/>
  <c r="J372" i="3"/>
  <c r="J368" i="3"/>
  <c r="J364" i="3"/>
  <c r="J360" i="3"/>
  <c r="J375" i="3"/>
  <c r="J371" i="3"/>
  <c r="J367" i="3"/>
  <c r="J363" i="3"/>
  <c r="J359" i="3"/>
  <c r="J355" i="3"/>
  <c r="J351" i="3"/>
  <c r="J347" i="3"/>
  <c r="J343" i="3"/>
  <c r="J339" i="3"/>
  <c r="J335" i="3"/>
  <c r="J331" i="3"/>
  <c r="J327" i="3"/>
  <c r="J323" i="3"/>
  <c r="J319" i="3"/>
  <c r="J315" i="3"/>
  <c r="J311" i="3"/>
  <c r="J374" i="3"/>
  <c r="J370" i="3"/>
  <c r="J366" i="3"/>
  <c r="J362" i="3"/>
  <c r="J358" i="3"/>
  <c r="J354" i="3"/>
  <c r="J350" i="3"/>
  <c r="J346" i="3"/>
  <c r="J342" i="3"/>
  <c r="J338" i="3"/>
  <c r="J334" i="3"/>
  <c r="J330" i="3"/>
  <c r="J326" i="3"/>
  <c r="J322" i="3"/>
  <c r="J318" i="3"/>
  <c r="J314" i="3"/>
  <c r="J310" i="3"/>
  <c r="J356" i="3"/>
  <c r="J324" i="3"/>
  <c r="J309" i="3"/>
  <c r="J352" i="3"/>
  <c r="J320" i="3"/>
  <c r="J348" i="3"/>
  <c r="J316" i="3"/>
  <c r="J308" i="3"/>
  <c r="J304" i="3"/>
  <c r="J300" i="3"/>
  <c r="J296" i="3"/>
  <c r="J292" i="3"/>
  <c r="J288" i="3"/>
  <c r="J344" i="3"/>
  <c r="J312" i="3"/>
  <c r="J340" i="3"/>
  <c r="J307" i="3"/>
  <c r="J303" i="3"/>
  <c r="J299" i="3"/>
  <c r="J295" i="3"/>
  <c r="J291" i="3"/>
  <c r="J287" i="3"/>
  <c r="J283" i="3"/>
  <c r="J279" i="3"/>
  <c r="J336" i="3"/>
  <c r="J332" i="3"/>
  <c r="J328" i="3"/>
  <c r="J305" i="3"/>
  <c r="J297" i="3"/>
  <c r="J294" i="3"/>
  <c r="J280" i="3"/>
  <c r="J275" i="3"/>
  <c r="J271" i="3"/>
  <c r="J267" i="3"/>
  <c r="J263" i="3"/>
  <c r="J259" i="3"/>
  <c r="J255" i="3"/>
  <c r="J251" i="3"/>
  <c r="J247" i="3"/>
  <c r="J243" i="3"/>
  <c r="J239" i="3"/>
  <c r="J235" i="3"/>
  <c r="J231" i="3"/>
  <c r="J227" i="3"/>
  <c r="J223" i="3"/>
  <c r="J281" i="3"/>
  <c r="J282" i="3"/>
  <c r="J274" i="3"/>
  <c r="J270" i="3"/>
  <c r="J266" i="3"/>
  <c r="J262" i="3"/>
  <c r="J258" i="3"/>
  <c r="J254" i="3"/>
  <c r="J250" i="3"/>
  <c r="J246" i="3"/>
  <c r="J242" i="3"/>
  <c r="J238" i="3"/>
  <c r="J234" i="3"/>
  <c r="J230" i="3"/>
  <c r="J226" i="3"/>
  <c r="J306" i="3"/>
  <c r="J298" i="3"/>
  <c r="J301" i="3"/>
  <c r="J289" i="3"/>
  <c r="J284" i="3"/>
  <c r="J273" i="3"/>
  <c r="J269" i="3"/>
  <c r="J265" i="3"/>
  <c r="J261" i="3"/>
  <c r="J257" i="3"/>
  <c r="J293" i="3"/>
  <c r="J285" i="3"/>
  <c r="J302" i="3"/>
  <c r="J276" i="3"/>
  <c r="J277" i="3"/>
  <c r="J253" i="3"/>
  <c r="J245" i="3"/>
  <c r="J240" i="3"/>
  <c r="J237" i="3"/>
  <c r="J233" i="3"/>
  <c r="J219" i="3"/>
  <c r="J215" i="3"/>
  <c r="J211" i="3"/>
  <c r="J207" i="3"/>
  <c r="J203" i="3"/>
  <c r="J290" i="3"/>
  <c r="J248" i="3"/>
  <c r="J198" i="3"/>
  <c r="J194" i="3"/>
  <c r="J190" i="3"/>
  <c r="J272" i="3"/>
  <c r="J256" i="3"/>
  <c r="J218" i="3"/>
  <c r="J214" i="3"/>
  <c r="J210" i="3"/>
  <c r="J206" i="3"/>
  <c r="J202" i="3"/>
  <c r="J268" i="3"/>
  <c r="J264" i="3"/>
  <c r="J260" i="3"/>
  <c r="J241" i="3"/>
  <c r="J225" i="3"/>
  <c r="J249" i="3"/>
  <c r="J224" i="3"/>
  <c r="J217" i="3"/>
  <c r="J213" i="3"/>
  <c r="J209" i="3"/>
  <c r="J205" i="3"/>
  <c r="J201" i="3"/>
  <c r="J278" i="3"/>
  <c r="J252" i="3"/>
  <c r="J244" i="3"/>
  <c r="J229" i="3"/>
  <c r="J228" i="3"/>
  <c r="J222" i="3"/>
  <c r="J236" i="3"/>
  <c r="J221" i="3"/>
  <c r="J216" i="3"/>
  <c r="J212" i="3"/>
  <c r="J208" i="3"/>
  <c r="J204" i="3"/>
  <c r="J200" i="3"/>
  <c r="J286" i="3"/>
  <c r="J232" i="3"/>
  <c r="J220" i="3"/>
  <c r="J199" i="3"/>
  <c r="J195" i="3"/>
  <c r="J191" i="3"/>
  <c r="J187" i="3"/>
  <c r="J183" i="3"/>
  <c r="J179" i="3"/>
  <c r="J175" i="3"/>
  <c r="J197" i="3"/>
  <c r="J180" i="3"/>
  <c r="J174" i="3"/>
  <c r="J167" i="3"/>
  <c r="J166" i="3"/>
  <c r="J40" i="3"/>
  <c r="J185" i="3"/>
  <c r="J168" i="3"/>
  <c r="J156" i="3"/>
  <c r="J155" i="3"/>
  <c r="J143" i="3"/>
  <c r="J139" i="3"/>
  <c r="J135" i="3"/>
  <c r="J131" i="3"/>
  <c r="J127" i="3"/>
  <c r="J123" i="3"/>
  <c r="J119" i="3"/>
  <c r="J115" i="3"/>
  <c r="J186" i="3"/>
  <c r="J176" i="3"/>
  <c r="J159" i="3"/>
  <c r="J157" i="3"/>
  <c r="J154" i="3"/>
  <c r="J153" i="3"/>
  <c r="J152" i="3"/>
  <c r="J151" i="3"/>
  <c r="J181" i="3"/>
  <c r="J169" i="3"/>
  <c r="J160" i="3"/>
  <c r="J158" i="3"/>
  <c r="J150" i="3"/>
  <c r="J149" i="3"/>
  <c r="J148" i="3"/>
  <c r="J142" i="3"/>
  <c r="J138" i="3"/>
  <c r="J134" i="3"/>
  <c r="J130" i="3"/>
  <c r="J126" i="3"/>
  <c r="J122" i="3"/>
  <c r="J118" i="3"/>
  <c r="J114" i="3"/>
  <c r="J110" i="3"/>
  <c r="J106" i="3"/>
  <c r="J102" i="3"/>
  <c r="J98" i="3"/>
  <c r="J94" i="3"/>
  <c r="J90" i="3"/>
  <c r="J86" i="3"/>
  <c r="J192" i="3"/>
  <c r="J188" i="3"/>
  <c r="J182" i="3"/>
  <c r="J171" i="3"/>
  <c r="J170" i="3"/>
  <c r="J163" i="3"/>
  <c r="J161" i="3"/>
  <c r="J147" i="3"/>
  <c r="J36" i="3"/>
  <c r="J28" i="3"/>
  <c r="J25" i="3"/>
  <c r="J21" i="3"/>
  <c r="J196" i="3"/>
  <c r="J177" i="3"/>
  <c r="J172" i="3"/>
  <c r="J164" i="3"/>
  <c r="J162" i="3"/>
  <c r="J146" i="3"/>
  <c r="J141" i="3"/>
  <c r="J137" i="3"/>
  <c r="J133" i="3"/>
  <c r="J129" i="3"/>
  <c r="J125" i="3"/>
  <c r="J121" i="3"/>
  <c r="J117" i="3"/>
  <c r="J113" i="3"/>
  <c r="J109" i="3"/>
  <c r="J105" i="3"/>
  <c r="J101" i="3"/>
  <c r="J97" i="3"/>
  <c r="J93" i="3"/>
  <c r="J89" i="3"/>
  <c r="J184" i="3"/>
  <c r="J178" i="3"/>
  <c r="J145" i="3"/>
  <c r="J193" i="3"/>
  <c r="J189" i="3"/>
  <c r="J173" i="3"/>
  <c r="J165" i="3"/>
  <c r="J144" i="3"/>
  <c r="J140" i="3"/>
  <c r="J136" i="3"/>
  <c r="J132" i="3"/>
  <c r="J128" i="3"/>
  <c r="J124" i="3"/>
  <c r="J120" i="3"/>
  <c r="J116" i="3"/>
  <c r="J112" i="3"/>
  <c r="J108" i="3"/>
  <c r="J104" i="3"/>
  <c r="J18" i="3"/>
  <c r="H20" i="3"/>
  <c r="G21" i="3"/>
  <c r="E23" i="3"/>
  <c r="I23" i="3" s="1"/>
  <c r="E27" i="3"/>
  <c r="J27" i="3"/>
  <c r="H28" i="3"/>
  <c r="E30" i="3"/>
  <c r="I30" i="3" s="1"/>
  <c r="G33" i="3"/>
  <c r="E34" i="3"/>
  <c r="F39" i="3"/>
  <c r="J45" i="3"/>
  <c r="I47" i="3"/>
  <c r="J47" i="3"/>
  <c r="G49" i="3"/>
  <c r="E49" i="3"/>
  <c r="C49" i="3"/>
  <c r="D53" i="3"/>
  <c r="J60" i="3"/>
  <c r="J68" i="3"/>
  <c r="J76" i="3"/>
  <c r="F87" i="3"/>
  <c r="F91" i="3"/>
  <c r="E91" i="3"/>
  <c r="I91" i="3" s="1"/>
  <c r="F95" i="3"/>
  <c r="E95" i="3"/>
  <c r="I95" i="3" s="1"/>
  <c r="E99" i="3"/>
  <c r="F99" i="3" s="1"/>
  <c r="E103" i="3"/>
  <c r="F103" i="3" s="1"/>
  <c r="J107" i="3"/>
  <c r="F112" i="3"/>
  <c r="E122" i="3"/>
  <c r="F122" i="3" s="1"/>
  <c r="I132" i="3"/>
  <c r="F155" i="3"/>
  <c r="F30" i="3"/>
  <c r="F32" i="3"/>
  <c r="G40" i="3"/>
  <c r="J58" i="3"/>
  <c r="J59" i="3"/>
  <c r="J66" i="3"/>
  <c r="J67" i="3"/>
  <c r="J74" i="3"/>
  <c r="J75" i="3"/>
  <c r="J82" i="3"/>
  <c r="J83" i="3"/>
  <c r="J88" i="3"/>
  <c r="J92" i="3"/>
  <c r="J96" i="3"/>
  <c r="J100" i="3"/>
  <c r="I108" i="3"/>
  <c r="E110" i="3"/>
  <c r="I110" i="3" s="1"/>
  <c r="F111" i="3"/>
  <c r="I376" i="2"/>
  <c r="G30" i="3"/>
  <c r="M27" i="3" s="1"/>
  <c r="B32" i="3"/>
  <c r="B37" i="3"/>
  <c r="J38" i="3"/>
  <c r="J41" i="3"/>
  <c r="I43" i="3"/>
  <c r="J43" i="3"/>
  <c r="G45" i="3"/>
  <c r="E45" i="3"/>
  <c r="I45" i="3" s="1"/>
  <c r="C45" i="3"/>
  <c r="F50" i="3"/>
  <c r="E51" i="3"/>
  <c r="J57" i="3"/>
  <c r="I59" i="3"/>
  <c r="I60" i="3"/>
  <c r="F62" i="3"/>
  <c r="F63" i="3"/>
  <c r="J65" i="3"/>
  <c r="I67" i="3"/>
  <c r="F70" i="3"/>
  <c r="F71" i="3"/>
  <c r="J73" i="3"/>
  <c r="I75" i="3"/>
  <c r="I76" i="3"/>
  <c r="F79" i="3"/>
  <c r="F80" i="3"/>
  <c r="J81" i="3"/>
  <c r="I83" i="3"/>
  <c r="E126" i="3"/>
  <c r="F126" i="3" s="1"/>
  <c r="F127" i="3"/>
  <c r="B20" i="3"/>
  <c r="J22" i="3"/>
  <c r="C28" i="3"/>
  <c r="J29" i="3"/>
  <c r="H30" i="3"/>
  <c r="E31" i="3"/>
  <c r="C32" i="3"/>
  <c r="J33" i="3"/>
  <c r="E36" i="3"/>
  <c r="I36" i="3" s="1"/>
  <c r="C37" i="3"/>
  <c r="H38" i="3"/>
  <c r="D38" i="3"/>
  <c r="J39" i="3"/>
  <c r="B45" i="3"/>
  <c r="E46" i="3"/>
  <c r="F46" i="3" s="1"/>
  <c r="J54" i="3"/>
  <c r="J56" i="3"/>
  <c r="E82" i="3"/>
  <c r="I82" i="3" s="1"/>
  <c r="J87" i="3"/>
  <c r="J91" i="3"/>
  <c r="J95" i="3"/>
  <c r="J99" i="3"/>
  <c r="J103" i="3"/>
  <c r="I119" i="3"/>
  <c r="F180" i="3"/>
  <c r="E370" i="2"/>
  <c r="F370" i="2" s="1"/>
  <c r="C20" i="3"/>
  <c r="E20" i="3" s="1"/>
  <c r="I20" i="3" s="1"/>
  <c r="F23" i="3"/>
  <c r="D28" i="3"/>
  <c r="D32" i="3"/>
  <c r="E32" i="3" s="1"/>
  <c r="J34" i="3"/>
  <c r="D37" i="3"/>
  <c r="I39" i="3"/>
  <c r="G41" i="3"/>
  <c r="C41" i="3"/>
  <c r="D45" i="3"/>
  <c r="J53" i="3"/>
  <c r="I55" i="3"/>
  <c r="J55" i="3"/>
  <c r="G57" i="3"/>
  <c r="E57" i="3"/>
  <c r="C57" i="3"/>
  <c r="J64" i="3"/>
  <c r="J72" i="3"/>
  <c r="J80" i="3"/>
  <c r="I87" i="3"/>
  <c r="I88" i="3"/>
  <c r="I92" i="3"/>
  <c r="I96" i="3"/>
  <c r="I100" i="3"/>
  <c r="J111" i="3"/>
  <c r="F115" i="3"/>
  <c r="F120" i="3"/>
  <c r="I140" i="3"/>
  <c r="B40" i="3"/>
  <c r="H40" i="3"/>
  <c r="J50" i="3"/>
  <c r="J52" i="3"/>
  <c r="J62" i="3"/>
  <c r="J63" i="3"/>
  <c r="J70" i="3"/>
  <c r="J71" i="3"/>
  <c r="J78" i="3"/>
  <c r="J79" i="3"/>
  <c r="F84" i="3"/>
  <c r="E84" i="3"/>
  <c r="I84" i="3" s="1"/>
  <c r="J85" i="3"/>
  <c r="I99" i="3"/>
  <c r="I112" i="3"/>
  <c r="I356" i="2"/>
  <c r="H358" i="2"/>
  <c r="D361" i="2"/>
  <c r="I364" i="2"/>
  <c r="H366" i="2"/>
  <c r="D369" i="2"/>
  <c r="C370" i="2"/>
  <c r="I372" i="2"/>
  <c r="H374" i="2"/>
  <c r="D377" i="2"/>
  <c r="G18" i="3"/>
  <c r="M26" i="3" s="1"/>
  <c r="F20" i="3"/>
  <c r="E21" i="3"/>
  <c r="F21" i="3" s="1"/>
  <c r="D22" i="3"/>
  <c r="C23" i="3"/>
  <c r="J26" i="3"/>
  <c r="D29" i="3"/>
  <c r="B30" i="3"/>
  <c r="G32" i="3"/>
  <c r="E33" i="3"/>
  <c r="F33" i="3" s="1"/>
  <c r="C34" i="3"/>
  <c r="E35" i="3"/>
  <c r="I35" i="3" s="1"/>
  <c r="J35" i="3"/>
  <c r="E38" i="3"/>
  <c r="C40" i="3"/>
  <c r="D41" i="3"/>
  <c r="F42" i="3"/>
  <c r="E43" i="3"/>
  <c r="H45" i="3"/>
  <c r="J49" i="3"/>
  <c r="I51" i="3"/>
  <c r="J51" i="3"/>
  <c r="G53" i="3"/>
  <c r="E53" i="3"/>
  <c r="I53" i="3" s="1"/>
  <c r="C53" i="3"/>
  <c r="D57" i="3"/>
  <c r="F58" i="3"/>
  <c r="F59" i="3"/>
  <c r="J61" i="3"/>
  <c r="I63" i="3"/>
  <c r="I64" i="3"/>
  <c r="F66" i="3"/>
  <c r="F67" i="3"/>
  <c r="J69" i="3"/>
  <c r="I71" i="3"/>
  <c r="I72" i="3"/>
  <c r="F74" i="3"/>
  <c r="F75" i="3"/>
  <c r="J77" i="3"/>
  <c r="I79" i="3"/>
  <c r="I80" i="3"/>
  <c r="F83" i="3"/>
  <c r="I111" i="3"/>
  <c r="E134" i="3"/>
  <c r="F134" i="3" s="1"/>
  <c r="F176" i="3"/>
  <c r="C30" i="3"/>
  <c r="I31" i="3"/>
  <c r="H32" i="3"/>
  <c r="H37" i="3"/>
  <c r="D40" i="3"/>
  <c r="J46" i="3"/>
  <c r="J48" i="3"/>
  <c r="E54" i="3"/>
  <c r="F54" i="3" s="1"/>
  <c r="E78" i="3"/>
  <c r="F78" i="3" s="1"/>
  <c r="J84" i="3"/>
  <c r="F88" i="3"/>
  <c r="E88" i="3"/>
  <c r="F96" i="3"/>
  <c r="F100" i="3"/>
  <c r="E102" i="3"/>
  <c r="I127" i="3"/>
  <c r="F140" i="3"/>
  <c r="F169" i="3"/>
  <c r="H133" i="3"/>
  <c r="H137" i="3"/>
  <c r="H141" i="3"/>
  <c r="D201" i="3"/>
  <c r="C201" i="3"/>
  <c r="B201" i="3"/>
  <c r="H201" i="3"/>
  <c r="G201" i="3"/>
  <c r="F216" i="3"/>
  <c r="I105" i="3"/>
  <c r="E107" i="3"/>
  <c r="I107" i="3" s="1"/>
  <c r="E111" i="3"/>
  <c r="E115" i="3"/>
  <c r="I115" i="3" s="1"/>
  <c r="E119" i="3"/>
  <c r="F119" i="3" s="1"/>
  <c r="E123" i="3"/>
  <c r="E127" i="3"/>
  <c r="I141" i="3"/>
  <c r="E145" i="3"/>
  <c r="F192" i="3"/>
  <c r="B109" i="3"/>
  <c r="B113" i="3"/>
  <c r="B117" i="3"/>
  <c r="B121" i="3"/>
  <c r="B125" i="3"/>
  <c r="B129" i="3"/>
  <c r="B133" i="3"/>
  <c r="B137" i="3"/>
  <c r="B141" i="3"/>
  <c r="B145" i="3"/>
  <c r="E155" i="3"/>
  <c r="I155" i="3" s="1"/>
  <c r="F187" i="3"/>
  <c r="I229" i="3"/>
  <c r="I42" i="3"/>
  <c r="E44" i="3"/>
  <c r="F44" i="3" s="1"/>
  <c r="E48" i="3"/>
  <c r="F48" i="3" s="1"/>
  <c r="I50" i="3"/>
  <c r="E52" i="3"/>
  <c r="I52" i="3" s="1"/>
  <c r="I54" i="3"/>
  <c r="E56" i="3"/>
  <c r="F56" i="3" s="1"/>
  <c r="I58" i="3"/>
  <c r="E60" i="3"/>
  <c r="C61" i="3"/>
  <c r="I62" i="3"/>
  <c r="E64" i="3"/>
  <c r="F64" i="3" s="1"/>
  <c r="C65" i="3"/>
  <c r="E65" i="3" s="1"/>
  <c r="I65" i="3" s="1"/>
  <c r="I66" i="3"/>
  <c r="E68" i="3"/>
  <c r="C69" i="3"/>
  <c r="E69" i="3" s="1"/>
  <c r="F69" i="3" s="1"/>
  <c r="I70" i="3"/>
  <c r="E72" i="3"/>
  <c r="C73" i="3"/>
  <c r="I74" i="3"/>
  <c r="E76" i="3"/>
  <c r="F76" i="3" s="1"/>
  <c r="C77" i="3"/>
  <c r="I78" i="3"/>
  <c r="C81" i="3"/>
  <c r="E81" i="3" s="1"/>
  <c r="C85" i="3"/>
  <c r="C89" i="3"/>
  <c r="E89" i="3" s="1"/>
  <c r="E92" i="3"/>
  <c r="F92" i="3" s="1"/>
  <c r="C93" i="3"/>
  <c r="E93" i="3" s="1"/>
  <c r="E96" i="3"/>
  <c r="C97" i="3"/>
  <c r="E100" i="3"/>
  <c r="C101" i="3"/>
  <c r="E101" i="3" s="1"/>
  <c r="F101" i="3" s="1"/>
  <c r="I102" i="3"/>
  <c r="E104" i="3"/>
  <c r="C105" i="3"/>
  <c r="E105" i="3" s="1"/>
  <c r="E108" i="3"/>
  <c r="F108" i="3" s="1"/>
  <c r="C109" i="3"/>
  <c r="E112" i="3"/>
  <c r="C113" i="3"/>
  <c r="I114" i="3"/>
  <c r="E116" i="3"/>
  <c r="I116" i="3" s="1"/>
  <c r="C117" i="3"/>
  <c r="E120" i="3"/>
  <c r="I120" i="3" s="1"/>
  <c r="C121" i="3"/>
  <c r="I122" i="3"/>
  <c r="E124" i="3"/>
  <c r="I124" i="3" s="1"/>
  <c r="C125" i="3"/>
  <c r="I126" i="3"/>
  <c r="E128" i="3"/>
  <c r="I128" i="3" s="1"/>
  <c r="C129" i="3"/>
  <c r="E132" i="3"/>
  <c r="F132" i="3" s="1"/>
  <c r="C133" i="3"/>
  <c r="E133" i="3" s="1"/>
  <c r="I133" i="3" s="1"/>
  <c r="E136" i="3"/>
  <c r="C137" i="3"/>
  <c r="E137" i="3" s="1"/>
  <c r="I137" i="3" s="1"/>
  <c r="E140" i="3"/>
  <c r="C141" i="3"/>
  <c r="E144" i="3"/>
  <c r="I144" i="3" s="1"/>
  <c r="C145" i="3"/>
  <c r="B146" i="3"/>
  <c r="I147" i="3"/>
  <c r="I163" i="3"/>
  <c r="C165" i="3"/>
  <c r="G165" i="3"/>
  <c r="E166" i="3"/>
  <c r="E174" i="3"/>
  <c r="F174" i="3" s="1"/>
  <c r="E190" i="3"/>
  <c r="F190" i="3" s="1"/>
  <c r="F191" i="3"/>
  <c r="E194" i="3"/>
  <c r="F194" i="3" s="1"/>
  <c r="F195" i="3"/>
  <c r="E197" i="3"/>
  <c r="I197" i="3" s="1"/>
  <c r="F208" i="3"/>
  <c r="D105" i="3"/>
  <c r="D109" i="3"/>
  <c r="D113" i="3"/>
  <c r="D117" i="3"/>
  <c r="D121" i="3"/>
  <c r="E121" i="3" s="1"/>
  <c r="D125" i="3"/>
  <c r="D129" i="3"/>
  <c r="D133" i="3"/>
  <c r="D137" i="3"/>
  <c r="D141" i="3"/>
  <c r="F141" i="3" s="1"/>
  <c r="D145" i="3"/>
  <c r="D146" i="3"/>
  <c r="E189" i="3"/>
  <c r="E193" i="3"/>
  <c r="G44" i="3"/>
  <c r="G48" i="3"/>
  <c r="G52" i="3"/>
  <c r="G56" i="3"/>
  <c r="G60" i="3"/>
  <c r="E61" i="3"/>
  <c r="G64" i="3"/>
  <c r="G68" i="3"/>
  <c r="G72" i="3"/>
  <c r="E73" i="3"/>
  <c r="F73" i="3" s="1"/>
  <c r="G76" i="3"/>
  <c r="E77" i="3"/>
  <c r="F77" i="3" s="1"/>
  <c r="C78" i="3"/>
  <c r="G80" i="3"/>
  <c r="C82" i="3"/>
  <c r="G84" i="3"/>
  <c r="E85" i="3"/>
  <c r="C86" i="3"/>
  <c r="E86" i="3" s="1"/>
  <c r="G88" i="3"/>
  <c r="C90" i="3"/>
  <c r="E90" i="3" s="1"/>
  <c r="I90" i="3" s="1"/>
  <c r="G92" i="3"/>
  <c r="C94" i="3"/>
  <c r="E94" i="3" s="1"/>
  <c r="F94" i="3" s="1"/>
  <c r="G96" i="3"/>
  <c r="E97" i="3"/>
  <c r="C98" i="3"/>
  <c r="E98" i="3" s="1"/>
  <c r="G100" i="3"/>
  <c r="C102" i="3"/>
  <c r="G104" i="3"/>
  <c r="C106" i="3"/>
  <c r="E106" i="3" s="1"/>
  <c r="G108" i="3"/>
  <c r="E109" i="3"/>
  <c r="C110" i="3"/>
  <c r="G112" i="3"/>
  <c r="C114" i="3"/>
  <c r="E114" i="3" s="1"/>
  <c r="F114" i="3" s="1"/>
  <c r="G116" i="3"/>
  <c r="C118" i="3"/>
  <c r="E118" i="3" s="1"/>
  <c r="G120" i="3"/>
  <c r="C122" i="3"/>
  <c r="G124" i="3"/>
  <c r="C126" i="3"/>
  <c r="G128" i="3"/>
  <c r="E129" i="3"/>
  <c r="I129" i="3" s="1"/>
  <c r="C130" i="3"/>
  <c r="E130" i="3" s="1"/>
  <c r="G132" i="3"/>
  <c r="C134" i="3"/>
  <c r="G136" i="3"/>
  <c r="C138" i="3"/>
  <c r="E138" i="3" s="1"/>
  <c r="G140" i="3"/>
  <c r="E141" i="3"/>
  <c r="C142" i="3"/>
  <c r="E142" i="3" s="1"/>
  <c r="G144" i="3"/>
  <c r="B148" i="3"/>
  <c r="C149" i="3"/>
  <c r="E149" i="3" s="1"/>
  <c r="I151" i="3"/>
  <c r="I159" i="3"/>
  <c r="C161" i="3"/>
  <c r="E161" i="3" s="1"/>
  <c r="G161" i="3"/>
  <c r="D165" i="3"/>
  <c r="E178" i="3"/>
  <c r="I199" i="3"/>
  <c r="F209" i="3"/>
  <c r="F212" i="3"/>
  <c r="F129" i="3"/>
  <c r="F133" i="3"/>
  <c r="G145" i="3"/>
  <c r="C148" i="3"/>
  <c r="G152" i="3"/>
  <c r="E152" i="3"/>
  <c r="I152" i="3" s="1"/>
  <c r="E153" i="3"/>
  <c r="C153" i="3"/>
  <c r="E162" i="3"/>
  <c r="F162" i="3" s="1"/>
  <c r="E177" i="3"/>
  <c r="F177" i="3" s="1"/>
  <c r="I187" i="3"/>
  <c r="F270" i="3"/>
  <c r="H145" i="3"/>
  <c r="G146" i="3"/>
  <c r="D148" i="3"/>
  <c r="B152" i="3"/>
  <c r="B153" i="3"/>
  <c r="G156" i="3"/>
  <c r="E156" i="3"/>
  <c r="C157" i="3"/>
  <c r="E157" i="3" s="1"/>
  <c r="G157" i="3"/>
  <c r="H165" i="3"/>
  <c r="E169" i="3"/>
  <c r="I169" i="3" s="1"/>
  <c r="I191" i="3"/>
  <c r="I195" i="3"/>
  <c r="F200" i="3"/>
  <c r="F266" i="3"/>
  <c r="H196" i="3"/>
  <c r="D198" i="3"/>
  <c r="I200" i="3"/>
  <c r="E202" i="3"/>
  <c r="I202" i="3" s="1"/>
  <c r="C203" i="3"/>
  <c r="I204" i="3"/>
  <c r="G205" i="3"/>
  <c r="C207" i="3"/>
  <c r="I208" i="3"/>
  <c r="G209" i="3"/>
  <c r="C211" i="3"/>
  <c r="I212" i="3"/>
  <c r="G213" i="3"/>
  <c r="E214" i="3"/>
  <c r="F214" i="3" s="1"/>
  <c r="C215" i="3"/>
  <c r="I216" i="3"/>
  <c r="G217" i="3"/>
  <c r="E218" i="3"/>
  <c r="C219" i="3"/>
  <c r="H222" i="3"/>
  <c r="G223" i="3"/>
  <c r="G228" i="3"/>
  <c r="H229" i="3"/>
  <c r="H230" i="3"/>
  <c r="D234" i="3"/>
  <c r="B234" i="3"/>
  <c r="D238" i="3"/>
  <c r="C238" i="3"/>
  <c r="B238" i="3"/>
  <c r="E238" i="3"/>
  <c r="F241" i="3"/>
  <c r="D246" i="3"/>
  <c r="C246" i="3"/>
  <c r="B246" i="3"/>
  <c r="G246" i="3"/>
  <c r="D254" i="3"/>
  <c r="C254" i="3"/>
  <c r="B254" i="3"/>
  <c r="G254" i="3"/>
  <c r="E275" i="3"/>
  <c r="F275" i="3" s="1"/>
  <c r="H280" i="3"/>
  <c r="G280" i="3"/>
  <c r="E280" i="3"/>
  <c r="I280" i="3" s="1"/>
  <c r="F280" i="3"/>
  <c r="D280" i="3"/>
  <c r="C280" i="3"/>
  <c r="B280" i="3"/>
  <c r="I289" i="3"/>
  <c r="I164" i="3"/>
  <c r="I168" i="3"/>
  <c r="G169" i="3"/>
  <c r="G173" i="3"/>
  <c r="I176" i="3"/>
  <c r="G177" i="3"/>
  <c r="I180" i="3"/>
  <c r="G181" i="3"/>
  <c r="G185" i="3"/>
  <c r="G189" i="3"/>
  <c r="G193" i="3"/>
  <c r="G197" i="3"/>
  <c r="D203" i="3"/>
  <c r="E203" i="3" s="1"/>
  <c r="H205" i="3"/>
  <c r="D207" i="3"/>
  <c r="H209" i="3"/>
  <c r="D211" i="3"/>
  <c r="H213" i="3"/>
  <c r="D215" i="3"/>
  <c r="H217" i="3"/>
  <c r="D219" i="3"/>
  <c r="H223" i="3"/>
  <c r="G224" i="3"/>
  <c r="H232" i="3"/>
  <c r="F232" i="3"/>
  <c r="D233" i="3"/>
  <c r="G233" i="3"/>
  <c r="E351" i="3"/>
  <c r="B231" i="3"/>
  <c r="H231" i="3"/>
  <c r="F237" i="3"/>
  <c r="E237" i="3"/>
  <c r="I237" i="3" s="1"/>
  <c r="D237" i="3"/>
  <c r="G237" i="3"/>
  <c r="B315" i="3"/>
  <c r="H315" i="3"/>
  <c r="I315" i="3"/>
  <c r="G315" i="3"/>
  <c r="D315" i="3"/>
  <c r="C315" i="3"/>
  <c r="E315" i="3" s="1"/>
  <c r="F315" i="3" s="1"/>
  <c r="I177" i="3"/>
  <c r="H202" i="3"/>
  <c r="F203" i="3"/>
  <c r="B205" i="3"/>
  <c r="H206" i="3"/>
  <c r="B209" i="3"/>
  <c r="H210" i="3"/>
  <c r="B213" i="3"/>
  <c r="B217" i="3"/>
  <c r="B222" i="3"/>
  <c r="H228" i="3"/>
  <c r="D229" i="3"/>
  <c r="D230" i="3"/>
  <c r="B230" i="3"/>
  <c r="C231" i="3"/>
  <c r="B237" i="3"/>
  <c r="C205" i="3"/>
  <c r="C209" i="3"/>
  <c r="C213" i="3"/>
  <c r="I214" i="3"/>
  <c r="G215" i="3"/>
  <c r="E216" i="3"/>
  <c r="C217" i="3"/>
  <c r="G219" i="3"/>
  <c r="E220" i="3"/>
  <c r="D221" i="3"/>
  <c r="C222" i="3"/>
  <c r="E222" i="3" s="1"/>
  <c r="F222" i="3" s="1"/>
  <c r="C223" i="3"/>
  <c r="B224" i="3"/>
  <c r="B227" i="3"/>
  <c r="H227" i="3"/>
  <c r="B228" i="3"/>
  <c r="B229" i="3"/>
  <c r="C230" i="3"/>
  <c r="E230" i="3" s="1"/>
  <c r="F230" i="3" s="1"/>
  <c r="D231" i="3"/>
  <c r="I231" i="3" s="1"/>
  <c r="D232" i="3"/>
  <c r="C237" i="3"/>
  <c r="D250" i="3"/>
  <c r="C250" i="3"/>
  <c r="B250" i="3"/>
  <c r="G250" i="3"/>
  <c r="F283" i="3"/>
  <c r="B292" i="3"/>
  <c r="H292" i="3"/>
  <c r="G292" i="3"/>
  <c r="E292" i="3"/>
  <c r="F292" i="3" s="1"/>
  <c r="D292" i="3"/>
  <c r="C292" i="3"/>
  <c r="I150" i="3"/>
  <c r="I154" i="3"/>
  <c r="I158" i="3"/>
  <c r="E160" i="3"/>
  <c r="F160" i="3" s="1"/>
  <c r="I162" i="3"/>
  <c r="E164" i="3"/>
  <c r="F164" i="3" s="1"/>
  <c r="E168" i="3"/>
  <c r="F168" i="3" s="1"/>
  <c r="C169" i="3"/>
  <c r="I170" i="3"/>
  <c r="E172" i="3"/>
  <c r="C173" i="3"/>
  <c r="E173" i="3" s="1"/>
  <c r="I174" i="3"/>
  <c r="E176" i="3"/>
  <c r="C177" i="3"/>
  <c r="E180" i="3"/>
  <c r="C181" i="3"/>
  <c r="E181" i="3" s="1"/>
  <c r="F181" i="3" s="1"/>
  <c r="I182" i="3"/>
  <c r="E184" i="3"/>
  <c r="F184" i="3" s="1"/>
  <c r="C185" i="3"/>
  <c r="E185" i="3" s="1"/>
  <c r="F185" i="3" s="1"/>
  <c r="I186" i="3"/>
  <c r="E188" i="3"/>
  <c r="F188" i="3" s="1"/>
  <c r="C189" i="3"/>
  <c r="I190" i="3"/>
  <c r="E192" i="3"/>
  <c r="I192" i="3" s="1"/>
  <c r="C193" i="3"/>
  <c r="I194" i="3"/>
  <c r="E196" i="3"/>
  <c r="F196" i="3" s="1"/>
  <c r="C197" i="3"/>
  <c r="E200" i="3"/>
  <c r="B202" i="3"/>
  <c r="H203" i="3"/>
  <c r="D205" i="3"/>
  <c r="B206" i="3"/>
  <c r="H207" i="3"/>
  <c r="D209" i="3"/>
  <c r="I209" i="3" s="1"/>
  <c r="B210" i="3"/>
  <c r="H211" i="3"/>
  <c r="D213" i="3"/>
  <c r="B214" i="3"/>
  <c r="H215" i="3"/>
  <c r="D217" i="3"/>
  <c r="B218" i="3"/>
  <c r="H219" i="3"/>
  <c r="D223" i="3"/>
  <c r="C224" i="3"/>
  <c r="D226" i="3"/>
  <c r="B226" i="3"/>
  <c r="C228" i="3"/>
  <c r="C229" i="3"/>
  <c r="E231" i="3"/>
  <c r="E232" i="3"/>
  <c r="H233" i="3"/>
  <c r="H237" i="3"/>
  <c r="D242" i="3"/>
  <c r="C242" i="3"/>
  <c r="B242" i="3"/>
  <c r="G242" i="3"/>
  <c r="F265" i="3"/>
  <c r="F269" i="3"/>
  <c r="C202" i="3"/>
  <c r="I203" i="3"/>
  <c r="C206" i="3"/>
  <c r="E206" i="3" s="1"/>
  <c r="E209" i="3"/>
  <c r="C210" i="3"/>
  <c r="E210" i="3" s="1"/>
  <c r="E213" i="3"/>
  <c r="I213" i="3" s="1"/>
  <c r="E223" i="3"/>
  <c r="F223" i="3" s="1"/>
  <c r="D224" i="3"/>
  <c r="D228" i="3"/>
  <c r="E229" i="3"/>
  <c r="F229" i="3" s="1"/>
  <c r="E263" i="3"/>
  <c r="I263" i="3" s="1"/>
  <c r="F267" i="3"/>
  <c r="E267" i="3"/>
  <c r="I267" i="3" s="1"/>
  <c r="H277" i="3"/>
  <c r="G277" i="3"/>
  <c r="D277" i="3"/>
  <c r="C277" i="3"/>
  <c r="E277" i="3" s="1"/>
  <c r="B277" i="3"/>
  <c r="B288" i="3"/>
  <c r="H288" i="3"/>
  <c r="G288" i="3"/>
  <c r="E288" i="3"/>
  <c r="I288" i="3"/>
  <c r="F288" i="3"/>
  <c r="D288" i="3"/>
  <c r="C288" i="3"/>
  <c r="F296" i="3"/>
  <c r="H221" i="3"/>
  <c r="G222" i="3"/>
  <c r="E224" i="3"/>
  <c r="D225" i="3"/>
  <c r="E227" i="3"/>
  <c r="I227" i="3" s="1"/>
  <c r="G229" i="3"/>
  <c r="G230" i="3"/>
  <c r="G231" i="3"/>
  <c r="I232" i="3"/>
  <c r="H242" i="3"/>
  <c r="F247" i="3"/>
  <c r="F255" i="3"/>
  <c r="E259" i="3"/>
  <c r="I259" i="3" s="1"/>
  <c r="F271" i="3"/>
  <c r="E271" i="3"/>
  <c r="C235" i="3"/>
  <c r="E235" i="3" s="1"/>
  <c r="F235" i="3" s="1"/>
  <c r="I236" i="3"/>
  <c r="C239" i="3"/>
  <c r="E239" i="3" s="1"/>
  <c r="I240" i="3"/>
  <c r="G241" i="3"/>
  <c r="C243" i="3"/>
  <c r="E243" i="3" s="1"/>
  <c r="F243" i="3" s="1"/>
  <c r="I244" i="3"/>
  <c r="G245" i="3"/>
  <c r="I248" i="3"/>
  <c r="G249" i="3"/>
  <c r="I252" i="3"/>
  <c r="G253" i="3"/>
  <c r="I256" i="3"/>
  <c r="G257" i="3"/>
  <c r="I264" i="3"/>
  <c r="E266" i="3"/>
  <c r="I266" i="3" s="1"/>
  <c r="I268" i="3"/>
  <c r="E270" i="3"/>
  <c r="I270" i="3" s="1"/>
  <c r="C281" i="3"/>
  <c r="D284" i="3"/>
  <c r="I309" i="3"/>
  <c r="I354" i="3"/>
  <c r="I241" i="3"/>
  <c r="G258" i="3"/>
  <c r="C260" i="3"/>
  <c r="E260" i="3" s="1"/>
  <c r="G262" i="3"/>
  <c r="C264" i="3"/>
  <c r="E264" i="3" s="1"/>
  <c r="G266" i="3"/>
  <c r="C268" i="3"/>
  <c r="E268" i="3" s="1"/>
  <c r="I269" i="3"/>
  <c r="G270" i="3"/>
  <c r="C272" i="3"/>
  <c r="E272" i="3" s="1"/>
  <c r="I272" i="3" s="1"/>
  <c r="G274" i="3"/>
  <c r="C276" i="3"/>
  <c r="E276" i="3" s="1"/>
  <c r="D278" i="3"/>
  <c r="C278" i="3"/>
  <c r="D281" i="3"/>
  <c r="E319" i="3"/>
  <c r="I319" i="3" s="1"/>
  <c r="H262" i="3"/>
  <c r="H266" i="3"/>
  <c r="H270" i="3"/>
  <c r="H274" i="3"/>
  <c r="E294" i="3"/>
  <c r="I294" i="3" s="1"/>
  <c r="H297" i="3"/>
  <c r="G297" i="3"/>
  <c r="E297" i="3"/>
  <c r="I297" i="3" s="1"/>
  <c r="C297" i="3"/>
  <c r="I313" i="3"/>
  <c r="I335" i="3"/>
  <c r="I258" i="3"/>
  <c r="C285" i="3"/>
  <c r="F290" i="3"/>
  <c r="I339" i="3"/>
  <c r="I349" i="3"/>
  <c r="H235" i="3"/>
  <c r="F236" i="3"/>
  <c r="H239" i="3"/>
  <c r="F240" i="3"/>
  <c r="D241" i="3"/>
  <c r="E241" i="3" s="1"/>
  <c r="H243" i="3"/>
  <c r="F244" i="3"/>
  <c r="D245" i="3"/>
  <c r="I245" i="3" s="1"/>
  <c r="H247" i="3"/>
  <c r="F248" i="3"/>
  <c r="D249" i="3"/>
  <c r="H251" i="3"/>
  <c r="F252" i="3"/>
  <c r="D253" i="3"/>
  <c r="E253" i="3" s="1"/>
  <c r="H255" i="3"/>
  <c r="F256" i="3"/>
  <c r="D257" i="3"/>
  <c r="B258" i="3"/>
  <c r="H259" i="3"/>
  <c r="D261" i="3"/>
  <c r="B262" i="3"/>
  <c r="F264" i="3"/>
  <c r="D265" i="3"/>
  <c r="I265" i="3" s="1"/>
  <c r="B266" i="3"/>
  <c r="F268" i="3"/>
  <c r="B270" i="3"/>
  <c r="F272" i="3"/>
  <c r="B274" i="3"/>
  <c r="F276" i="3"/>
  <c r="E279" i="3"/>
  <c r="F279" i="3" s="1"/>
  <c r="H284" i="3"/>
  <c r="G284" i="3"/>
  <c r="B285" i="3"/>
  <c r="E287" i="3"/>
  <c r="I331" i="3"/>
  <c r="G244" i="3"/>
  <c r="E245" i="3"/>
  <c r="F245" i="3" s="1"/>
  <c r="I247" i="3"/>
  <c r="G248" i="3"/>
  <c r="I251" i="3"/>
  <c r="G252" i="3"/>
  <c r="I255" i="3"/>
  <c r="G256" i="3"/>
  <c r="E257" i="3"/>
  <c r="I257" i="3" s="1"/>
  <c r="C258" i="3"/>
  <c r="E258" i="3" s="1"/>
  <c r="F258" i="3" s="1"/>
  <c r="G260" i="3"/>
  <c r="C262" i="3"/>
  <c r="E262" i="3" s="1"/>
  <c r="G264" i="3"/>
  <c r="E265" i="3"/>
  <c r="C266" i="3"/>
  <c r="G268" i="3"/>
  <c r="E269" i="3"/>
  <c r="C270" i="3"/>
  <c r="I271" i="3"/>
  <c r="G272" i="3"/>
  <c r="E273" i="3"/>
  <c r="F273" i="3" s="1"/>
  <c r="C274" i="3"/>
  <c r="E274" i="3" s="1"/>
  <c r="G276" i="3"/>
  <c r="G278" i="3"/>
  <c r="B284" i="3"/>
  <c r="D285" i="3"/>
  <c r="H289" i="3"/>
  <c r="F289" i="3"/>
  <c r="E289" i="3"/>
  <c r="C289" i="3"/>
  <c r="E290" i="3"/>
  <c r="H293" i="3"/>
  <c r="G293" i="3"/>
  <c r="C293" i="3"/>
  <c r="E293" i="3" s="1"/>
  <c r="I276" i="3"/>
  <c r="H278" i="3"/>
  <c r="C284" i="3"/>
  <c r="G285" i="3"/>
  <c r="B289" i="3"/>
  <c r="I290" i="3"/>
  <c r="E296" i="3"/>
  <c r="E300" i="3"/>
  <c r="F300" i="3" s="1"/>
  <c r="C301" i="3"/>
  <c r="E301" i="3" s="1"/>
  <c r="F301" i="3" s="1"/>
  <c r="I302" i="3"/>
  <c r="E304" i="3"/>
  <c r="C305" i="3"/>
  <c r="E308" i="3"/>
  <c r="F308" i="3" s="1"/>
  <c r="C309" i="3"/>
  <c r="H310" i="3"/>
  <c r="B310" i="3"/>
  <c r="B311" i="3"/>
  <c r="C312" i="3"/>
  <c r="G313" i="3"/>
  <c r="B316" i="3"/>
  <c r="D320" i="3"/>
  <c r="H320" i="3"/>
  <c r="C321" i="3"/>
  <c r="F322" i="3"/>
  <c r="B325" i="3"/>
  <c r="D325" i="3"/>
  <c r="C330" i="3"/>
  <c r="E331" i="3"/>
  <c r="F331" i="3" s="1"/>
  <c r="H334" i="3"/>
  <c r="D334" i="3"/>
  <c r="B334" i="3"/>
  <c r="D335" i="3"/>
  <c r="E335" i="3" s="1"/>
  <c r="C339" i="3"/>
  <c r="B343" i="3"/>
  <c r="H343" i="3"/>
  <c r="C344" i="3"/>
  <c r="G345" i="3"/>
  <c r="B348" i="3"/>
  <c r="D352" i="3"/>
  <c r="H352" i="3"/>
  <c r="F352" i="3"/>
  <c r="C353" i="3"/>
  <c r="F354" i="3"/>
  <c r="B357" i="3"/>
  <c r="D357" i="3"/>
  <c r="D360" i="3"/>
  <c r="B360" i="3"/>
  <c r="H360" i="3"/>
  <c r="C363" i="3"/>
  <c r="D368" i="3"/>
  <c r="B368" i="3"/>
  <c r="H368" i="3"/>
  <c r="C371" i="3"/>
  <c r="D324" i="3"/>
  <c r="E324" i="3" s="1"/>
  <c r="H324" i="3"/>
  <c r="F324" i="3"/>
  <c r="B329" i="3"/>
  <c r="D329" i="3"/>
  <c r="H338" i="3"/>
  <c r="D338" i="3"/>
  <c r="B338" i="3"/>
  <c r="B347" i="3"/>
  <c r="H347" i="3"/>
  <c r="D356" i="3"/>
  <c r="H356" i="3"/>
  <c r="B365" i="3"/>
  <c r="H365" i="3"/>
  <c r="D365" i="3"/>
  <c r="B373" i="3"/>
  <c r="H373" i="3"/>
  <c r="D373" i="3"/>
  <c r="I279" i="3"/>
  <c r="C282" i="3"/>
  <c r="E282" i="3" s="1"/>
  <c r="F282" i="3" s="1"/>
  <c r="I283" i="3"/>
  <c r="C286" i="3"/>
  <c r="E286" i="3" s="1"/>
  <c r="C290" i="3"/>
  <c r="I291" i="3"/>
  <c r="C294" i="3"/>
  <c r="I295" i="3"/>
  <c r="G296" i="3"/>
  <c r="C298" i="3"/>
  <c r="E298" i="3" s="1"/>
  <c r="I299" i="3"/>
  <c r="G300" i="3"/>
  <c r="C302" i="3"/>
  <c r="E302" i="3" s="1"/>
  <c r="F302" i="3" s="1"/>
  <c r="I303" i="3"/>
  <c r="G304" i="3"/>
  <c r="E305" i="3"/>
  <c r="C306" i="3"/>
  <c r="E306" i="3" s="1"/>
  <c r="F306" i="3" s="1"/>
  <c r="I307" i="3"/>
  <c r="G308" i="3"/>
  <c r="E309" i="3"/>
  <c r="D310" i="3"/>
  <c r="D311" i="3"/>
  <c r="G312" i="3"/>
  <c r="H317" i="3"/>
  <c r="F319" i="3"/>
  <c r="B319" i="3"/>
  <c r="H319" i="3"/>
  <c r="C320" i="3"/>
  <c r="G321" i="3"/>
  <c r="B324" i="3"/>
  <c r="E325" i="3"/>
  <c r="F325" i="3" s="1"/>
  <c r="G326" i="3"/>
  <c r="D328" i="3"/>
  <c r="H328" i="3"/>
  <c r="C329" i="3"/>
  <c r="B333" i="3"/>
  <c r="D333" i="3"/>
  <c r="G335" i="3"/>
  <c r="C338" i="3"/>
  <c r="E339" i="3"/>
  <c r="F339" i="3" s="1"/>
  <c r="H342" i="3"/>
  <c r="D342" i="3"/>
  <c r="B342" i="3"/>
  <c r="D343" i="3"/>
  <c r="G344" i="3"/>
  <c r="C347" i="3"/>
  <c r="H349" i="3"/>
  <c r="B351" i="3"/>
  <c r="H351" i="3"/>
  <c r="G353" i="3"/>
  <c r="B356" i="3"/>
  <c r="H362" i="3"/>
  <c r="D362" i="3"/>
  <c r="B362" i="3"/>
  <c r="G363" i="3"/>
  <c r="C365" i="3"/>
  <c r="E368" i="3"/>
  <c r="F368" i="3" s="1"/>
  <c r="H370" i="3"/>
  <c r="D370" i="3"/>
  <c r="B370" i="3"/>
  <c r="G371" i="3"/>
  <c r="C373" i="3"/>
  <c r="E373" i="3" s="1"/>
  <c r="F373" i="3" s="1"/>
  <c r="H296" i="3"/>
  <c r="H300" i="3"/>
  <c r="H304" i="3"/>
  <c r="H308" i="3"/>
  <c r="F309" i="3"/>
  <c r="E310" i="3"/>
  <c r="E311" i="3"/>
  <c r="H314" i="3"/>
  <c r="D314" i="3"/>
  <c r="B314" i="3"/>
  <c r="G316" i="3"/>
  <c r="C319" i="3"/>
  <c r="E320" i="3"/>
  <c r="F320" i="3" s="1"/>
  <c r="H321" i="3"/>
  <c r="F323" i="3"/>
  <c r="B323" i="3"/>
  <c r="H323" i="3"/>
  <c r="C324" i="3"/>
  <c r="G325" i="3"/>
  <c r="B328" i="3"/>
  <c r="E329" i="3"/>
  <c r="G330" i="3"/>
  <c r="D332" i="3"/>
  <c r="H332" i="3"/>
  <c r="C333" i="3"/>
  <c r="B337" i="3"/>
  <c r="D337" i="3"/>
  <c r="G339" i="3"/>
  <c r="C342" i="3"/>
  <c r="E343" i="3"/>
  <c r="H346" i="3"/>
  <c r="D346" i="3"/>
  <c r="B346" i="3"/>
  <c r="D347" i="3"/>
  <c r="G348" i="3"/>
  <c r="C351" i="3"/>
  <c r="E352" i="3"/>
  <c r="H353" i="3"/>
  <c r="F355" i="3"/>
  <c r="B355" i="3"/>
  <c r="H355" i="3"/>
  <c r="C356" i="3"/>
  <c r="E356" i="3" s="1"/>
  <c r="F356" i="3" s="1"/>
  <c r="G357" i="3"/>
  <c r="D359" i="3"/>
  <c r="B359" i="3"/>
  <c r="H359" i="3"/>
  <c r="G360" i="3"/>
  <c r="C362" i="3"/>
  <c r="E365" i="3"/>
  <c r="F365" i="3" s="1"/>
  <c r="D367" i="3"/>
  <c r="E367" i="3" s="1"/>
  <c r="F367" i="3" s="1"/>
  <c r="B367" i="3"/>
  <c r="H367" i="3"/>
  <c r="G368" i="3"/>
  <c r="C370" i="3"/>
  <c r="I296" i="3"/>
  <c r="I300" i="3"/>
  <c r="G301" i="3"/>
  <c r="G305" i="3"/>
  <c r="I308" i="3"/>
  <c r="G309" i="3"/>
  <c r="G311" i="3"/>
  <c r="H318" i="3"/>
  <c r="D318" i="3"/>
  <c r="B318" i="3"/>
  <c r="B327" i="3"/>
  <c r="H327" i="3"/>
  <c r="G329" i="3"/>
  <c r="D336" i="3"/>
  <c r="H336" i="3"/>
  <c r="B341" i="3"/>
  <c r="D341" i="3"/>
  <c r="E347" i="3"/>
  <c r="H350" i="3"/>
  <c r="D350" i="3"/>
  <c r="B350" i="3"/>
  <c r="D364" i="3"/>
  <c r="B364" i="3"/>
  <c r="H364" i="3"/>
  <c r="G365" i="3"/>
  <c r="D372" i="3"/>
  <c r="B372" i="3"/>
  <c r="H372" i="3"/>
  <c r="G373" i="3"/>
  <c r="H301" i="3"/>
  <c r="H305" i="3"/>
  <c r="H309" i="3"/>
  <c r="B313" i="3"/>
  <c r="F313" i="3"/>
  <c r="D313" i="3"/>
  <c r="E313" i="3" s="1"/>
  <c r="C318" i="3"/>
  <c r="H322" i="3"/>
  <c r="D322" i="3"/>
  <c r="E322" i="3" s="1"/>
  <c r="B322" i="3"/>
  <c r="G324" i="3"/>
  <c r="C327" i="3"/>
  <c r="E327" i="3" s="1"/>
  <c r="I327" i="3" s="1"/>
  <c r="H329" i="3"/>
  <c r="B331" i="3"/>
  <c r="H331" i="3"/>
  <c r="B336" i="3"/>
  <c r="G338" i="3"/>
  <c r="D340" i="3"/>
  <c r="H340" i="3"/>
  <c r="C341" i="3"/>
  <c r="B345" i="3"/>
  <c r="D345" i="3"/>
  <c r="G347" i="3"/>
  <c r="C350" i="3"/>
  <c r="H354" i="3"/>
  <c r="D354" i="3"/>
  <c r="E354" i="3" s="1"/>
  <c r="B354" i="3"/>
  <c r="G356" i="3"/>
  <c r="B361" i="3"/>
  <c r="H361" i="3"/>
  <c r="D361" i="3"/>
  <c r="C364" i="3"/>
  <c r="B369" i="3"/>
  <c r="H369" i="3"/>
  <c r="D369" i="3"/>
  <c r="G370" i="3"/>
  <c r="C372" i="3"/>
  <c r="D312" i="3"/>
  <c r="H312" i="3"/>
  <c r="B317" i="3"/>
  <c r="D317" i="3"/>
  <c r="I324" i="3"/>
  <c r="H326" i="3"/>
  <c r="D326" i="3"/>
  <c r="B326" i="3"/>
  <c r="F335" i="3"/>
  <c r="B335" i="3"/>
  <c r="H335" i="3"/>
  <c r="D344" i="3"/>
  <c r="H344" i="3"/>
  <c r="B349" i="3"/>
  <c r="F349" i="3"/>
  <c r="D349" i="3"/>
  <c r="E349" i="3" s="1"/>
  <c r="I356" i="3"/>
  <c r="H358" i="3"/>
  <c r="D358" i="3"/>
  <c r="B358" i="3"/>
  <c r="H366" i="3"/>
  <c r="D366" i="3"/>
  <c r="B366" i="3"/>
  <c r="H311" i="3"/>
  <c r="D316" i="3"/>
  <c r="E316" i="3" s="1"/>
  <c r="I316" i="3" s="1"/>
  <c r="H316" i="3"/>
  <c r="B321" i="3"/>
  <c r="D321" i="3"/>
  <c r="H330" i="3"/>
  <c r="D330" i="3"/>
  <c r="B330" i="3"/>
  <c r="B339" i="3"/>
  <c r="H339" i="3"/>
  <c r="D348" i="3"/>
  <c r="H348" i="3"/>
  <c r="B353" i="3"/>
  <c r="D353" i="3"/>
  <c r="C358" i="3"/>
  <c r="D363" i="3"/>
  <c r="B363" i="3"/>
  <c r="H363" i="3"/>
  <c r="G364" i="3"/>
  <c r="C366" i="3"/>
  <c r="D371" i="3"/>
  <c r="B371" i="3"/>
  <c r="H371" i="3"/>
  <c r="G372" i="3"/>
  <c r="G375" i="3"/>
  <c r="E376" i="3"/>
  <c r="C377" i="3"/>
  <c r="B374" i="3"/>
  <c r="H375" i="3"/>
  <c r="F376" i="3"/>
  <c r="D377" i="3"/>
  <c r="E377" i="3" s="1"/>
  <c r="G376" i="3"/>
  <c r="D374" i="3"/>
  <c r="E374" i="3" s="1"/>
  <c r="B375" i="3"/>
  <c r="H376" i="3"/>
  <c r="I376" i="3"/>
  <c r="G377" i="3"/>
  <c r="D375" i="3"/>
  <c r="B376" i="3"/>
  <c r="H377" i="3"/>
  <c r="I298" i="3" l="1"/>
  <c r="F298" i="3"/>
  <c r="I149" i="3"/>
  <c r="F149" i="3"/>
  <c r="F130" i="3"/>
  <c r="I130" i="3"/>
  <c r="F157" i="3"/>
  <c r="I157" i="3"/>
  <c r="F286" i="3"/>
  <c r="I286" i="3"/>
  <c r="I293" i="3"/>
  <c r="F293" i="3"/>
  <c r="I210" i="3"/>
  <c r="F210" i="3"/>
  <c r="I98" i="3"/>
  <c r="F98" i="3"/>
  <c r="F173" i="3"/>
  <c r="I173" i="3"/>
  <c r="I260" i="3"/>
  <c r="F260" i="3"/>
  <c r="E328" i="3"/>
  <c r="I328" i="3" s="1"/>
  <c r="E372" i="3"/>
  <c r="I372" i="3" s="1"/>
  <c r="F259" i="3"/>
  <c r="F329" i="3"/>
  <c r="I329" i="3"/>
  <c r="I243" i="3"/>
  <c r="F263" i="3"/>
  <c r="I351" i="3"/>
  <c r="F351" i="3"/>
  <c r="I136" i="3"/>
  <c r="F136" i="3"/>
  <c r="E375" i="3"/>
  <c r="I375" i="3" s="1"/>
  <c r="E363" i="3"/>
  <c r="F363" i="3" s="1"/>
  <c r="I363" i="3"/>
  <c r="F316" i="3"/>
  <c r="E345" i="3"/>
  <c r="I345" i="3" s="1"/>
  <c r="F375" i="3"/>
  <c r="I246" i="3"/>
  <c r="E246" i="3"/>
  <c r="F246" i="3" s="1"/>
  <c r="F197" i="3"/>
  <c r="F153" i="3"/>
  <c r="I153" i="3"/>
  <c r="F121" i="3"/>
  <c r="F85" i="3"/>
  <c r="I85" i="3"/>
  <c r="F166" i="3"/>
  <c r="I166" i="3"/>
  <c r="F89" i="3"/>
  <c r="I89" i="3"/>
  <c r="F116" i="3"/>
  <c r="F349" i="2"/>
  <c r="I349" i="2"/>
  <c r="E349" i="2"/>
  <c r="F340" i="2"/>
  <c r="I340" i="2"/>
  <c r="I250" i="2"/>
  <c r="F250" i="2"/>
  <c r="F218" i="2"/>
  <c r="I218" i="2"/>
  <c r="F314" i="2"/>
  <c r="F315" i="2"/>
  <c r="I315" i="2"/>
  <c r="F32" i="2"/>
  <c r="I32" i="2"/>
  <c r="F90" i="2"/>
  <c r="I90" i="2"/>
  <c r="I131" i="2"/>
  <c r="F131" i="2"/>
  <c r="I196" i="3"/>
  <c r="F138" i="3"/>
  <c r="I138" i="3"/>
  <c r="F97" i="3"/>
  <c r="I97" i="3"/>
  <c r="I193" i="3"/>
  <c r="F193" i="3"/>
  <c r="I125" i="3"/>
  <c r="E125" i="3"/>
  <c r="I56" i="3"/>
  <c r="I49" i="3"/>
  <c r="F49" i="3"/>
  <c r="F371" i="2"/>
  <c r="E371" i="2"/>
  <c r="I371" i="2" s="1"/>
  <c r="F328" i="2"/>
  <c r="I328" i="2"/>
  <c r="F316" i="2"/>
  <c r="I316" i="2"/>
  <c r="F300" i="2"/>
  <c r="I300" i="2"/>
  <c r="F270" i="2"/>
  <c r="I270" i="2"/>
  <c r="F238" i="2"/>
  <c r="I238" i="2"/>
  <c r="I173" i="2"/>
  <c r="F173" i="2"/>
  <c r="F157" i="2"/>
  <c r="I157" i="2"/>
  <c r="I168" i="2"/>
  <c r="F168" i="2"/>
  <c r="I140" i="2"/>
  <c r="F140" i="2"/>
  <c r="F119" i="2"/>
  <c r="F127" i="2"/>
  <c r="I127" i="2"/>
  <c r="E358" i="3"/>
  <c r="I358" i="3" s="1"/>
  <c r="F358" i="3"/>
  <c r="E281" i="3"/>
  <c r="I281" i="3" s="1"/>
  <c r="I81" i="3"/>
  <c r="F81" i="3"/>
  <c r="E361" i="2"/>
  <c r="I361" i="2" s="1"/>
  <c r="F361" i="2"/>
  <c r="F358" i="2"/>
  <c r="I358" i="2"/>
  <c r="E367" i="2"/>
  <c r="F367" i="2" s="1"/>
  <c r="F258" i="2"/>
  <c r="I258" i="2"/>
  <c r="F226" i="2"/>
  <c r="I226" i="2"/>
  <c r="F216" i="2"/>
  <c r="I190" i="2"/>
  <c r="F190" i="2"/>
  <c r="I40" i="2"/>
  <c r="F40" i="2"/>
  <c r="I123" i="2"/>
  <c r="F123" i="2"/>
  <c r="E317" i="3"/>
  <c r="I317" i="3"/>
  <c r="I189" i="3"/>
  <c r="F189" i="3"/>
  <c r="F117" i="3"/>
  <c r="I117" i="3"/>
  <c r="I68" i="3"/>
  <c r="F68" i="3"/>
  <c r="F278" i="2"/>
  <c r="I278" i="2"/>
  <c r="I246" i="2"/>
  <c r="F246" i="2"/>
  <c r="F124" i="2"/>
  <c r="I124" i="2"/>
  <c r="F102" i="2"/>
  <c r="I102" i="2"/>
  <c r="E369" i="3"/>
  <c r="I369" i="3" s="1"/>
  <c r="F338" i="3"/>
  <c r="F294" i="3"/>
  <c r="E284" i="3"/>
  <c r="F284" i="3" s="1"/>
  <c r="F377" i="3"/>
  <c r="I373" i="3"/>
  <c r="I222" i="3"/>
  <c r="E41" i="3"/>
  <c r="F41" i="3" s="1"/>
  <c r="E340" i="3"/>
  <c r="F340" i="3" s="1"/>
  <c r="E341" i="3"/>
  <c r="F341" i="3" s="1"/>
  <c r="I347" i="3"/>
  <c r="E337" i="3"/>
  <c r="F337" i="3" s="1"/>
  <c r="I370" i="3"/>
  <c r="E370" i="3"/>
  <c r="F370" i="3"/>
  <c r="I343" i="3"/>
  <c r="F343" i="3"/>
  <c r="E333" i="3"/>
  <c r="F333" i="3" s="1"/>
  <c r="E366" i="3"/>
  <c r="F366" i="3" s="1"/>
  <c r="F261" i="3"/>
  <c r="E261" i="3"/>
  <c r="I261" i="3" s="1"/>
  <c r="F239" i="3"/>
  <c r="I239" i="3"/>
  <c r="I277" i="3"/>
  <c r="F277" i="3"/>
  <c r="F257" i="3"/>
  <c r="E205" i="3"/>
  <c r="F205" i="3" s="1"/>
  <c r="F220" i="3"/>
  <c r="I220" i="3"/>
  <c r="I230" i="3"/>
  <c r="I181" i="3"/>
  <c r="F254" i="3"/>
  <c r="E254" i="3"/>
  <c r="I254" i="3" s="1"/>
  <c r="F156" i="3"/>
  <c r="I156" i="3"/>
  <c r="F178" i="3"/>
  <c r="I178" i="3"/>
  <c r="F118" i="3"/>
  <c r="I118" i="3"/>
  <c r="I106" i="3"/>
  <c r="F106" i="3"/>
  <c r="I145" i="3"/>
  <c r="I134" i="3"/>
  <c r="I101" i="3"/>
  <c r="F65" i="3"/>
  <c r="F324" i="2"/>
  <c r="I324" i="2"/>
  <c r="I348" i="2"/>
  <c r="I318" i="2"/>
  <c r="I234" i="2"/>
  <c r="F234" i="2"/>
  <c r="I298" i="2"/>
  <c r="F298" i="2"/>
  <c r="F265" i="2"/>
  <c r="I265" i="2"/>
  <c r="I110" i="2"/>
  <c r="F110" i="2"/>
  <c r="E332" i="3"/>
  <c r="I332" i="3"/>
  <c r="F332" i="3"/>
  <c r="I338" i="3"/>
  <c r="F327" i="3"/>
  <c r="E334" i="3"/>
  <c r="F334" i="3" s="1"/>
  <c r="E217" i="3"/>
  <c r="I217" i="3" s="1"/>
  <c r="F61" i="3"/>
  <c r="I61" i="3"/>
  <c r="E321" i="3"/>
  <c r="I321" i="3"/>
  <c r="F287" i="3"/>
  <c r="I287" i="3"/>
  <c r="E117" i="3"/>
  <c r="F254" i="2"/>
  <c r="I254" i="2"/>
  <c r="I222" i="2"/>
  <c r="F222" i="2"/>
  <c r="F210" i="2"/>
  <c r="I210" i="2"/>
  <c r="I74" i="2"/>
  <c r="F74" i="2"/>
  <c r="F172" i="3"/>
  <c r="I172" i="3"/>
  <c r="F317" i="3"/>
  <c r="I305" i="3"/>
  <c r="F305" i="3"/>
  <c r="F274" i="3"/>
  <c r="I274" i="3"/>
  <c r="I253" i="3"/>
  <c r="I185" i="3"/>
  <c r="I377" i="3"/>
  <c r="F311" i="3"/>
  <c r="F206" i="3"/>
  <c r="I206" i="3"/>
  <c r="E219" i="3"/>
  <c r="F219" i="3" s="1"/>
  <c r="I219" i="3"/>
  <c r="I184" i="3"/>
  <c r="F165" i="3"/>
  <c r="E165" i="3"/>
  <c r="I165" i="3"/>
  <c r="I94" i="3"/>
  <c r="F123" i="3"/>
  <c r="I123" i="3"/>
  <c r="I77" i="3"/>
  <c r="F201" i="3"/>
  <c r="E201" i="3"/>
  <c r="I201" i="3" s="1"/>
  <c r="F321" i="3"/>
  <c r="E361" i="3"/>
  <c r="F361" i="3" s="1"/>
  <c r="I361" i="3"/>
  <c r="E346" i="3"/>
  <c r="F346" i="3" s="1"/>
  <c r="I342" i="3"/>
  <c r="F342" i="3"/>
  <c r="E342" i="3"/>
  <c r="I310" i="3"/>
  <c r="F310" i="3"/>
  <c r="I262" i="3"/>
  <c r="F262" i="3"/>
  <c r="I249" i="3"/>
  <c r="I228" i="3"/>
  <c r="E228" i="3"/>
  <c r="F228" i="3" s="1"/>
  <c r="E242" i="3"/>
  <c r="F242" i="3" s="1"/>
  <c r="I242" i="3"/>
  <c r="F226" i="3"/>
  <c r="E226" i="3"/>
  <c r="I226" i="3" s="1"/>
  <c r="I292" i="3"/>
  <c r="I233" i="3"/>
  <c r="E233" i="3"/>
  <c r="F233" i="3"/>
  <c r="I160" i="3"/>
  <c r="F218" i="3"/>
  <c r="I218" i="3"/>
  <c r="F142" i="3"/>
  <c r="I142" i="3"/>
  <c r="F137" i="3"/>
  <c r="F93" i="3"/>
  <c r="I93" i="3"/>
  <c r="F152" i="3"/>
  <c r="I121" i="3"/>
  <c r="I73" i="3"/>
  <c r="F124" i="3"/>
  <c r="F107" i="3"/>
  <c r="F110" i="3"/>
  <c r="F346" i="2"/>
  <c r="I346" i="2"/>
  <c r="F90" i="3"/>
  <c r="E355" i="2"/>
  <c r="I355" i="2"/>
  <c r="F355" i="2"/>
  <c r="F323" i="2"/>
  <c r="E323" i="2"/>
  <c r="I323" i="2" s="1"/>
  <c r="F274" i="2"/>
  <c r="I274" i="2"/>
  <c r="F217" i="2"/>
  <c r="I217" i="2"/>
  <c r="F241" i="2"/>
  <c r="I67" i="2"/>
  <c r="F350" i="3"/>
  <c r="E350" i="3"/>
  <c r="I350" i="3"/>
  <c r="I360" i="3"/>
  <c r="E360" i="3"/>
  <c r="F360" i="3" s="1"/>
  <c r="E211" i="3"/>
  <c r="F211" i="3" s="1"/>
  <c r="F369" i="3"/>
  <c r="E371" i="3"/>
  <c r="I371" i="3"/>
  <c r="F371" i="3"/>
  <c r="E338" i="3"/>
  <c r="E221" i="3"/>
  <c r="I221" i="3" s="1"/>
  <c r="F213" i="3"/>
  <c r="I146" i="3"/>
  <c r="E146" i="3"/>
  <c r="F146" i="3"/>
  <c r="I366" i="3"/>
  <c r="E318" i="3"/>
  <c r="F318" i="3" s="1"/>
  <c r="I318" i="3"/>
  <c r="I306" i="3"/>
  <c r="I322" i="3"/>
  <c r="E348" i="3"/>
  <c r="F348" i="3" s="1"/>
  <c r="F372" i="3"/>
  <c r="E364" i="3"/>
  <c r="E336" i="3"/>
  <c r="I336" i="3"/>
  <c r="F336" i="3"/>
  <c r="I365" i="3"/>
  <c r="F347" i="3"/>
  <c r="F304" i="3"/>
  <c r="I304" i="3"/>
  <c r="I282" i="3"/>
  <c r="E285" i="3"/>
  <c r="F285" i="3" s="1"/>
  <c r="I348" i="3"/>
  <c r="I273" i="3"/>
  <c r="I301" i="3"/>
  <c r="I224" i="3"/>
  <c r="F224" i="3"/>
  <c r="E250" i="3"/>
  <c r="I250" i="3" s="1"/>
  <c r="F253" i="3"/>
  <c r="F202" i="3"/>
  <c r="E234" i="3"/>
  <c r="I234" i="3" s="1"/>
  <c r="E198" i="3"/>
  <c r="F198" i="3"/>
  <c r="I198" i="3"/>
  <c r="F125" i="3"/>
  <c r="I161" i="3"/>
  <c r="F161" i="3"/>
  <c r="F86" i="3"/>
  <c r="I86" i="3"/>
  <c r="I104" i="3"/>
  <c r="F104" i="3"/>
  <c r="I69" i="3"/>
  <c r="E40" i="3"/>
  <c r="I40" i="3" s="1"/>
  <c r="F34" i="3"/>
  <c r="I34" i="3"/>
  <c r="I370" i="2"/>
  <c r="F304" i="2"/>
  <c r="I304" i="2"/>
  <c r="F330" i="2"/>
  <c r="E330" i="2"/>
  <c r="I330" i="2"/>
  <c r="I182" i="2"/>
  <c r="F182" i="2"/>
  <c r="I152" i="2"/>
  <c r="F38" i="3"/>
  <c r="I38" i="3"/>
  <c r="I33" i="3"/>
  <c r="E276" i="2"/>
  <c r="F276" i="2" s="1"/>
  <c r="E244" i="2"/>
  <c r="F244" i="2" s="1"/>
  <c r="I221" i="2"/>
  <c r="F170" i="2"/>
  <c r="I146" i="2"/>
  <c r="I209" i="2"/>
  <c r="E176" i="2"/>
  <c r="F176" i="2" s="1"/>
  <c r="F138" i="2"/>
  <c r="I132" i="2"/>
  <c r="F95" i="2"/>
  <c r="F148" i="2"/>
  <c r="I186" i="2"/>
  <c r="F115" i="2"/>
  <c r="E63" i="2"/>
  <c r="I63" i="2" s="1"/>
  <c r="E75" i="2"/>
  <c r="F75" i="2" s="1"/>
  <c r="I33" i="2"/>
  <c r="I97" i="2"/>
  <c r="F89" i="2"/>
  <c r="I327" i="2"/>
  <c r="F230" i="2"/>
  <c r="I212" i="2"/>
  <c r="F29" i="2"/>
  <c r="F22" i="2"/>
  <c r="I45" i="2"/>
  <c r="I70" i="2"/>
  <c r="E83" i="2"/>
  <c r="F83" i="2" s="1"/>
  <c r="E42" i="2"/>
  <c r="I42" i="2" s="1"/>
  <c r="I202" i="2"/>
  <c r="I225" i="2"/>
  <c r="I256" i="2"/>
  <c r="I237" i="2"/>
  <c r="E196" i="2"/>
  <c r="F196" i="2" s="1"/>
  <c r="I249" i="2"/>
  <c r="F71" i="2"/>
  <c r="E130" i="2"/>
  <c r="F130" i="2" s="1"/>
  <c r="I130" i="2"/>
  <c r="I119" i="2"/>
  <c r="E43" i="2"/>
  <c r="I43" i="2" s="1"/>
  <c r="I377" i="2"/>
  <c r="E377" i="2"/>
  <c r="F377" i="2"/>
  <c r="I351" i="2"/>
  <c r="F342" i="2"/>
  <c r="F351" i="2"/>
  <c r="E284" i="2"/>
  <c r="I284" i="2" s="1"/>
  <c r="F264" i="2"/>
  <c r="I375" i="2"/>
  <c r="F327" i="2"/>
  <c r="F363" i="2"/>
  <c r="E225" i="2"/>
  <c r="E189" i="2"/>
  <c r="F189" i="2" s="1"/>
  <c r="I138" i="2"/>
  <c r="F212" i="2"/>
  <c r="I303" i="2"/>
  <c r="F295" i="2"/>
  <c r="E237" i="2"/>
  <c r="I200" i="2"/>
  <c r="E181" i="2"/>
  <c r="I181" i="2" s="1"/>
  <c r="I153" i="2"/>
  <c r="I277" i="2"/>
  <c r="E241" i="2"/>
  <c r="I241" i="2" s="1"/>
  <c r="E204" i="2"/>
  <c r="I204" i="2" s="1"/>
  <c r="F166" i="2"/>
  <c r="E249" i="2"/>
  <c r="E169" i="2"/>
  <c r="I169" i="2" s="1"/>
  <c r="F91" i="2"/>
  <c r="F59" i="2"/>
  <c r="E152" i="2"/>
  <c r="I143" i="2"/>
  <c r="I29" i="2"/>
  <c r="F108" i="2"/>
  <c r="F76" i="2"/>
  <c r="F44" i="2"/>
  <c r="I18" i="2"/>
  <c r="I114" i="2"/>
  <c r="E82" i="2"/>
  <c r="I82" i="2" s="1"/>
  <c r="I39" i="2"/>
  <c r="I31" i="2"/>
  <c r="E103" i="2"/>
  <c r="I103" i="2" s="1"/>
  <c r="I93" i="2"/>
  <c r="I62" i="2"/>
  <c r="E37" i="2"/>
  <c r="I37" i="2" s="1"/>
  <c r="I208" i="2"/>
  <c r="I53" i="2"/>
  <c r="E29" i="3"/>
  <c r="F29" i="3" s="1"/>
  <c r="I29" i="3"/>
  <c r="E37" i="3"/>
  <c r="F37" i="3" s="1"/>
  <c r="E353" i="3"/>
  <c r="E362" i="3"/>
  <c r="F362" i="3" s="1"/>
  <c r="F249" i="3"/>
  <c r="I223" i="3"/>
  <c r="E207" i="3"/>
  <c r="F109" i="3"/>
  <c r="I103" i="3"/>
  <c r="F374" i="2"/>
  <c r="I374" i="2"/>
  <c r="F362" i="2"/>
  <c r="I332" i="2"/>
  <c r="I312" i="2"/>
  <c r="I299" i="2"/>
  <c r="E252" i="2"/>
  <c r="I252" i="2" s="1"/>
  <c r="E220" i="2"/>
  <c r="I220" i="2" s="1"/>
  <c r="E205" i="2"/>
  <c r="F205" i="2" s="1"/>
  <c r="F225" i="2"/>
  <c r="I194" i="2"/>
  <c r="I167" i="2"/>
  <c r="F237" i="2"/>
  <c r="F204" i="2"/>
  <c r="F192" i="2"/>
  <c r="F249" i="2"/>
  <c r="I193" i="2"/>
  <c r="F111" i="2"/>
  <c r="F47" i="2"/>
  <c r="F152" i="2"/>
  <c r="I59" i="2"/>
  <c r="F120" i="2"/>
  <c r="F37" i="2"/>
  <c r="F82" i="2"/>
  <c r="E91" i="2"/>
  <c r="I91" i="2" s="1"/>
  <c r="E79" i="2"/>
  <c r="I79" i="2" s="1"/>
  <c r="E51" i="2"/>
  <c r="F51" i="2" s="1"/>
  <c r="E113" i="3"/>
  <c r="I113" i="3" s="1"/>
  <c r="F105" i="3"/>
  <c r="F144" i="3"/>
  <c r="I363" i="2"/>
  <c r="E184" i="2"/>
  <c r="I184" i="2"/>
  <c r="I264" i="2"/>
  <c r="F99" i="2"/>
  <c r="I253" i="2"/>
  <c r="I50" i="2"/>
  <c r="E67" i="2"/>
  <c r="F67" i="2" s="1"/>
  <c r="I73" i="2"/>
  <c r="E94" i="2"/>
  <c r="I94" i="2" s="1"/>
  <c r="I238" i="3"/>
  <c r="F238" i="3"/>
  <c r="F145" i="3"/>
  <c r="F338" i="2"/>
  <c r="F322" i="2"/>
  <c r="I32" i="3"/>
  <c r="E288" i="2"/>
  <c r="F288" i="2" s="1"/>
  <c r="I314" i="2"/>
  <c r="F374" i="3"/>
  <c r="E330" i="3"/>
  <c r="E312" i="3"/>
  <c r="E359" i="3"/>
  <c r="F359" i="3" s="1"/>
  <c r="E314" i="3"/>
  <c r="F314" i="3" s="1"/>
  <c r="I314" i="3"/>
  <c r="I352" i="3"/>
  <c r="E326" i="3"/>
  <c r="I326" i="3" s="1"/>
  <c r="I320" i="3"/>
  <c r="I311" i="3"/>
  <c r="I275" i="3"/>
  <c r="E249" i="3"/>
  <c r="I235" i="3"/>
  <c r="F297" i="3"/>
  <c r="F231" i="3"/>
  <c r="F215" i="3"/>
  <c r="E215" i="3"/>
  <c r="I215" i="3" s="1"/>
  <c r="I188" i="3"/>
  <c r="I46" i="3"/>
  <c r="F45" i="3"/>
  <c r="I44" i="3"/>
  <c r="F128" i="3"/>
  <c r="E373" i="2"/>
  <c r="I373" i="2" s="1"/>
  <c r="F350" i="2"/>
  <c r="I21" i="3"/>
  <c r="I344" i="2"/>
  <c r="I343" i="2"/>
  <c r="F318" i="2"/>
  <c r="F290" i="2"/>
  <c r="I290" i="2"/>
  <c r="E335" i="2"/>
  <c r="I335" i="2" s="1"/>
  <c r="F294" i="2"/>
  <c r="I294" i="2"/>
  <c r="E314" i="2"/>
  <c r="F299" i="2"/>
  <c r="F252" i="2"/>
  <c r="F220" i="2"/>
  <c r="E248" i="2"/>
  <c r="I248" i="2" s="1"/>
  <c r="E232" i="2"/>
  <c r="I232" i="2" s="1"/>
  <c r="E216" i="2"/>
  <c r="I216" i="2" s="1"/>
  <c r="F353" i="2"/>
  <c r="E339" i="2"/>
  <c r="F339" i="2" s="1"/>
  <c r="I331" i="2"/>
  <c r="I257" i="2"/>
  <c r="I176" i="2"/>
  <c r="F154" i="2"/>
  <c r="E233" i="2"/>
  <c r="F233" i="2" s="1"/>
  <c r="I269" i="2"/>
  <c r="F184" i="2"/>
  <c r="F310" i="2"/>
  <c r="I148" i="2"/>
  <c r="I201" i="2"/>
  <c r="F165" i="2"/>
  <c r="I154" i="2"/>
  <c r="E126" i="2"/>
  <c r="F126" i="2" s="1"/>
  <c r="E132" i="2"/>
  <c r="F132" i="2" s="1"/>
  <c r="I55" i="2"/>
  <c r="E139" i="2"/>
  <c r="F139" i="2" s="1"/>
  <c r="F96" i="2"/>
  <c r="F64" i="2"/>
  <c r="I34" i="2"/>
  <c r="E118" i="2"/>
  <c r="I35" i="2"/>
  <c r="E35" i="2"/>
  <c r="F35" i="2" s="1"/>
  <c r="E87" i="2"/>
  <c r="F87" i="2" s="1"/>
  <c r="F50" i="2"/>
  <c r="E54" i="2"/>
  <c r="F54" i="2" s="1"/>
  <c r="E71" i="2"/>
  <c r="I71" i="2" s="1"/>
  <c r="I116" i="2"/>
  <c r="E99" i="2"/>
  <c r="I99" i="2" s="1"/>
  <c r="E55" i="2"/>
  <c r="F55" i="2" s="1"/>
  <c r="E278" i="3"/>
  <c r="F278" i="3" s="1"/>
  <c r="I278" i="3"/>
  <c r="F227" i="3"/>
  <c r="I374" i="3"/>
  <c r="E344" i="3"/>
  <c r="I367" i="3"/>
  <c r="I368" i="3"/>
  <c r="E357" i="3"/>
  <c r="F357" i="3" s="1"/>
  <c r="I325" i="3"/>
  <c r="I225" i="3"/>
  <c r="F148" i="3"/>
  <c r="E148" i="3"/>
  <c r="E225" i="3"/>
  <c r="F225" i="3" s="1"/>
  <c r="I148" i="3"/>
  <c r="I109" i="3"/>
  <c r="F57" i="3"/>
  <c r="I57" i="3"/>
  <c r="E22" i="3"/>
  <c r="F22" i="3" s="1"/>
  <c r="E369" i="2"/>
  <c r="I369" i="2" s="1"/>
  <c r="E28" i="3"/>
  <c r="F28" i="3" s="1"/>
  <c r="I48" i="3"/>
  <c r="F53" i="3"/>
  <c r="I27" i="3"/>
  <c r="F27" i="3"/>
  <c r="I366" i="2"/>
  <c r="F366" i="2"/>
  <c r="F36" i="3"/>
  <c r="E342" i="2"/>
  <c r="I342" i="2" s="1"/>
  <c r="E326" i="2"/>
  <c r="I326" i="2" s="1"/>
  <c r="I347" i="2"/>
  <c r="F347" i="2"/>
  <c r="E347" i="2"/>
  <c r="F334" i="2"/>
  <c r="F306" i="2"/>
  <c r="I306" i="2"/>
  <c r="E311" i="2"/>
  <c r="F311" i="2" s="1"/>
  <c r="I262" i="2"/>
  <c r="I214" i="2"/>
  <c r="I177" i="2"/>
  <c r="F177" i="2"/>
  <c r="I161" i="2"/>
  <c r="F161" i="2"/>
  <c r="I185" i="2"/>
  <c r="F185" i="2"/>
  <c r="I144" i="2"/>
  <c r="E153" i="2"/>
  <c r="F153" i="2" s="1"/>
  <c r="F135" i="2"/>
  <c r="I135" i="2"/>
  <c r="F107" i="2"/>
  <c r="F43" i="2"/>
  <c r="I189" i="2"/>
  <c r="I188" i="2"/>
  <c r="E36" i="2"/>
  <c r="I36" i="2" s="1"/>
  <c r="I147" i="2"/>
  <c r="E95" i="2"/>
  <c r="I95" i="2" s="1"/>
  <c r="I77" i="2"/>
  <c r="E47" i="2"/>
  <c r="I47" i="2" s="1"/>
  <c r="F23" i="2"/>
  <c r="F232" i="2" l="1"/>
  <c r="I54" i="2"/>
  <c r="F79" i="2"/>
  <c r="F169" i="2"/>
  <c r="F36" i="2"/>
  <c r="I22" i="3"/>
  <c r="F326" i="3"/>
  <c r="I339" i="2"/>
  <c r="I353" i="3"/>
  <c r="F353" i="3"/>
  <c r="F326" i="2"/>
  <c r="F181" i="2"/>
  <c r="I196" i="2"/>
  <c r="F63" i="2"/>
  <c r="I233" i="2"/>
  <c r="F40" i="3"/>
  <c r="I211" i="3"/>
  <c r="F373" i="2"/>
  <c r="I341" i="3"/>
  <c r="I334" i="3"/>
  <c r="I205" i="2"/>
  <c r="I367" i="2"/>
  <c r="F217" i="3"/>
  <c r="I346" i="3"/>
  <c r="I340" i="3"/>
  <c r="I244" i="2"/>
  <c r="F248" i="2"/>
  <c r="F281" i="3"/>
  <c r="F345" i="3"/>
  <c r="F335" i="2"/>
  <c r="I276" i="2"/>
  <c r="F221" i="3"/>
  <c r="F250" i="3"/>
  <c r="I28" i="3"/>
  <c r="I357" i="3"/>
  <c r="I288" i="2"/>
  <c r="F113" i="3"/>
  <c r="F284" i="2"/>
  <c r="F103" i="2"/>
  <c r="F364" i="3"/>
  <c r="I364" i="3"/>
  <c r="I205" i="3"/>
  <c r="I337" i="3"/>
  <c r="I284" i="3"/>
  <c r="I51" i="2"/>
  <c r="F328" i="3"/>
  <c r="I139" i="2"/>
  <c r="I83" i="2"/>
  <c r="F94" i="2"/>
  <c r="I75" i="2"/>
  <c r="F330" i="3"/>
  <c r="I330" i="3"/>
  <c r="I37" i="3"/>
  <c r="I285" i="3"/>
  <c r="I118" i="2"/>
  <c r="F118" i="2"/>
  <c r="I359" i="3"/>
  <c r="I311" i="2"/>
  <c r="F369" i="2"/>
  <c r="F234" i="3"/>
  <c r="I333" i="3"/>
  <c r="I41" i="3"/>
  <c r="I207" i="3"/>
  <c r="F207" i="3"/>
  <c r="I87" i="2"/>
  <c r="F344" i="3"/>
  <c r="I344" i="3"/>
  <c r="I312" i="3"/>
  <c r="F312" i="3"/>
  <c r="I362" i="3"/>
  <c r="I126" i="2"/>
  <c r="F42" i="2"/>
</calcChain>
</file>

<file path=xl/sharedStrings.xml><?xml version="1.0" encoding="utf-8"?>
<sst xmlns="http://schemas.openxmlformats.org/spreadsheetml/2006/main" count="113" uniqueCount="72">
  <si>
    <t>Loan Amortization Schedule</t>
  </si>
  <si>
    <t>Property Address</t>
  </si>
  <si>
    <t>Square Footage</t>
  </si>
  <si>
    <t>Bed/Bath</t>
  </si>
  <si>
    <t>Year Built</t>
  </si>
  <si>
    <t>Purchase Price</t>
  </si>
  <si>
    <t>Enter values</t>
  </si>
  <si>
    <t>Loan summary</t>
  </si>
  <si>
    <t>Down Payment</t>
  </si>
  <si>
    <t>Rehab</t>
  </si>
  <si>
    <t>Loan amount</t>
  </si>
  <si>
    <t>Rehab Buffer</t>
  </si>
  <si>
    <t>Monthly Interest Payment</t>
  </si>
  <si>
    <t>Scheduled payment</t>
  </si>
  <si>
    <t>Builders Risk Policy</t>
  </si>
  <si>
    <t>Taxes</t>
  </si>
  <si>
    <t>Misc Expenses</t>
  </si>
  <si>
    <t>Points</t>
  </si>
  <si>
    <t>Closing Costs</t>
  </si>
  <si>
    <t>Annual interest rate</t>
  </si>
  <si>
    <t>Total Estimated Closing Costs</t>
  </si>
  <si>
    <t>Scheduled number of payments</t>
  </si>
  <si>
    <t>Loan period in years</t>
  </si>
  <si>
    <t>Actual number of payments</t>
  </si>
  <si>
    <t>Sale</t>
  </si>
  <si>
    <t>Number of payments per year</t>
  </si>
  <si>
    <t>Total early payments</t>
  </si>
  <si>
    <t>Start date of loan</t>
  </si>
  <si>
    <t>Total interest</t>
  </si>
  <si>
    <t>Sale Closing Costs</t>
  </si>
  <si>
    <t>Optional extra payments</t>
  </si>
  <si>
    <t>Home Warranty</t>
  </si>
  <si>
    <t>Gross</t>
  </si>
  <si>
    <t>Net Proft / (Loss)</t>
  </si>
  <si>
    <t>Lender name:</t>
  </si>
  <si>
    <t>PmtNo.</t>
  </si>
  <si>
    <t>Payment Date</t>
  </si>
  <si>
    <t>Beginning Balance</t>
  </si>
  <si>
    <t>Scheduled Payment</t>
  </si>
  <si>
    <t>Extra Payment</t>
  </si>
  <si>
    <t>Total Payment</t>
  </si>
  <si>
    <t>Principal</t>
  </si>
  <si>
    <t>Interest</t>
  </si>
  <si>
    <t>Ending Balance</t>
  </si>
  <si>
    <t>Cumulative Interest</t>
  </si>
  <si>
    <t>Year 1</t>
  </si>
  <si>
    <t>Year 2</t>
  </si>
  <si>
    <t>Year 3</t>
  </si>
  <si>
    <t>Year 4</t>
  </si>
  <si>
    <t>Year 5</t>
  </si>
  <si>
    <t>Year 6</t>
  </si>
  <si>
    <t>Year 7</t>
  </si>
  <si>
    <t>Year 8</t>
  </si>
  <si>
    <t>Year 9</t>
  </si>
  <si>
    <t>Year 10</t>
  </si>
  <si>
    <t>Year 11</t>
  </si>
  <si>
    <t>Year 12</t>
  </si>
  <si>
    <t>Year 13</t>
  </si>
  <si>
    <t>Year 14</t>
  </si>
  <si>
    <t>Year 15</t>
  </si>
  <si>
    <t>% Down</t>
  </si>
  <si>
    <t>Total Loan Amount</t>
  </si>
  <si>
    <t>Monthly Interest Rate</t>
  </si>
  <si>
    <t>Interest Expenses-5 months</t>
  </si>
  <si>
    <t>Cost of Points</t>
  </si>
  <si>
    <t>Low (Conservative)</t>
  </si>
  <si>
    <t>Agent Commissions (6%)</t>
  </si>
  <si>
    <t>Out of Pocket Expenses</t>
  </si>
  <si>
    <t>Loan</t>
  </si>
  <si>
    <t>Cash to Close (Closing Costs+Down Payment)</t>
  </si>
  <si>
    <t>-</t>
  </si>
  <si>
    <t>•	No part of this publication may be reproduced, distributed or copied without the written permission of the publisher. 
•	For instructions on how to use this calculator, watch the video at: https://youtu.be/A6g4BF1mpQ8  
•	BC GLOBAL INVESTMENTS WILL NOT BE LIABLE FOR ANY INCIDENTAL, DIRECT, INDIRECT, PUNITIVE, ACTUAL, CONSEQUENTIAL, SPECIAL, EXEMPLARY, OR OTHER DAMAGES, INCLUDING, BUT NOT LIMITED TO, LOSS OF REVENUE OR INCOME, PAIN AND SUFFERING, EMOTIONAL DISTRESS, OR SIMILAR DAMAGES.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</si>
</sst>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0.00?%_)"/>
    <numFmt numFmtId="165" formatCode="0_)"/>
    <numFmt numFmtId="166" formatCode="&quot;$&quot;#,##0.00"/>
  </numFmts>
  <fonts count="15" x14ac:knownFonts="1">
    <font>
      <sz val="11"/>
      <color theme="1"/>
      <name val="Arial"/>
    </font>
    <font>
      <sz val="11"/>
      <color theme="1"/>
      <name val="Calibri"/>
      <family val="2"/>
    </font>
    <font>
      <b/>
      <sz val="18"/>
      <color theme="1"/>
      <name val="Century Gothic"/>
      <family val="2"/>
    </font>
    <font>
      <sz val="11"/>
      <name val="Arial"/>
      <family val="2"/>
    </font>
    <font>
      <b/>
      <sz val="11"/>
      <color theme="1"/>
      <name val="Calibri"/>
      <family val="2"/>
    </font>
    <font>
      <sz val="10"/>
      <color theme="1"/>
      <name val="Century Gothic"/>
      <family val="2"/>
    </font>
    <font>
      <sz val="11"/>
      <color rgb="FF2A2A33"/>
      <name val="Calibri"/>
      <family val="2"/>
    </font>
    <font>
      <sz val="10"/>
      <color theme="1"/>
      <name val="Arial"/>
      <family val="2"/>
    </font>
    <font>
      <sz val="11"/>
      <name val="Arial"/>
      <family val="2"/>
    </font>
    <font>
      <b/>
      <sz val="10"/>
      <color theme="1"/>
      <name val="Century Gothic"/>
      <family val="2"/>
    </font>
    <font>
      <sz val="9"/>
      <color theme="1"/>
      <name val="Century Gothic"/>
      <family val="2"/>
    </font>
    <font>
      <b/>
      <sz val="10"/>
      <color theme="1"/>
      <name val="Arial"/>
      <family val="2"/>
    </font>
    <font>
      <sz val="10"/>
      <color rgb="FF808080"/>
      <name val="Arial"/>
      <family val="2"/>
    </font>
    <font>
      <sz val="14"/>
      <color theme="1"/>
      <name val="Calibri"/>
      <family val="2"/>
    </font>
    <font>
      <sz val="11"/>
      <name val="Calibri"/>
      <family val="2"/>
      <scheme val="minor"/>
    </font>
  </fonts>
  <fills count="8">
    <fill>
      <patternFill patternType="none"/>
    </fill>
    <fill>
      <patternFill patternType="gray125"/>
    </fill>
    <fill>
      <patternFill patternType="solid">
        <fgColor rgb="FFFFFFFF"/>
        <bgColor rgb="FFFFFFFF"/>
      </patternFill>
    </fill>
    <fill>
      <patternFill patternType="solid">
        <fgColor rgb="FFFFFF00"/>
        <bgColor rgb="FFFFFF00"/>
      </patternFill>
    </fill>
    <fill>
      <patternFill patternType="solid">
        <fgColor rgb="FFD8D8D8"/>
        <bgColor rgb="FFD8D8D8"/>
      </patternFill>
    </fill>
    <fill>
      <patternFill patternType="solid">
        <fgColor rgb="FFC0C0C0"/>
        <bgColor rgb="FFC0C0C0"/>
      </patternFill>
    </fill>
    <fill>
      <patternFill patternType="solid">
        <fgColor theme="0"/>
        <bgColor theme="0"/>
      </patternFill>
    </fill>
    <fill>
      <patternFill patternType="solid">
        <fgColor rgb="FFFFFF00"/>
        <bgColor rgb="FFD8D8D8"/>
      </patternFill>
    </fill>
  </fills>
  <borders count="29">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style="hair">
        <color rgb="FF800000"/>
      </bottom>
      <diagonal/>
    </border>
    <border>
      <left style="medium">
        <color rgb="FF000000"/>
      </left>
      <right style="medium">
        <color rgb="FF000000"/>
      </right>
      <top/>
      <bottom/>
      <diagonal/>
    </border>
    <border>
      <left style="medium">
        <color rgb="FF000000"/>
      </left>
      <right style="medium">
        <color rgb="FF000000"/>
      </right>
      <top/>
      <bottom/>
      <diagonal/>
    </border>
    <border>
      <left style="hair">
        <color rgb="FF800000"/>
      </left>
      <right/>
      <top style="hair">
        <color rgb="FF800000"/>
      </top>
      <bottom style="hair">
        <color rgb="FF800000"/>
      </bottom>
      <diagonal/>
    </border>
    <border>
      <left/>
      <right/>
      <top style="hair">
        <color rgb="FF800000"/>
      </top>
      <bottom style="hair">
        <color rgb="FF800000"/>
      </bottom>
      <diagonal/>
    </border>
    <border>
      <left/>
      <right style="hair">
        <color rgb="FF800000"/>
      </right>
      <top style="hair">
        <color rgb="FF800000"/>
      </top>
      <bottom style="hair">
        <color rgb="FF800000"/>
      </bottom>
      <diagonal/>
    </border>
    <border>
      <left style="medium">
        <color rgb="FF000000"/>
      </left>
      <right/>
      <top/>
      <bottom/>
      <diagonal/>
    </border>
    <border>
      <left style="hair">
        <color rgb="FF800000"/>
      </left>
      <right/>
      <top/>
      <bottom/>
      <diagonal/>
    </border>
    <border>
      <left style="hair">
        <color rgb="FF800000"/>
      </left>
      <right style="hair">
        <color rgb="FF800000"/>
      </right>
      <top/>
      <bottom style="hair">
        <color rgb="FF800000"/>
      </bottom>
      <diagonal/>
    </border>
    <border>
      <left style="medium">
        <color rgb="FF000000"/>
      </left>
      <right/>
      <top/>
      <bottom/>
      <diagonal/>
    </border>
    <border>
      <left style="hair">
        <color rgb="FF800000"/>
      </left>
      <right style="hair">
        <color rgb="FF800000"/>
      </right>
      <top style="hair">
        <color rgb="FF800000"/>
      </top>
      <bottom style="hair">
        <color rgb="FF800000"/>
      </bottom>
      <diagonal/>
    </border>
    <border>
      <left style="medium">
        <color rgb="FF000000"/>
      </left>
      <right/>
      <top/>
      <bottom style="medium">
        <color rgb="FF000000"/>
      </bottom>
      <diagonal/>
    </border>
    <border>
      <left style="thin">
        <color rgb="FF000000"/>
      </left>
      <right/>
      <top style="thin">
        <color rgb="FF000000"/>
      </top>
      <bottom style="thin">
        <color rgb="FF000000"/>
      </bottom>
      <diagonal/>
    </border>
    <border>
      <left style="hair">
        <color rgb="FF800000"/>
      </left>
      <right/>
      <top/>
      <bottom style="hair">
        <color rgb="FF800000"/>
      </bottom>
      <diagonal/>
    </border>
    <border>
      <left style="hair">
        <color rgb="FF800000"/>
      </left>
      <right/>
      <top style="hair">
        <color rgb="FF800000"/>
      </top>
      <bottom/>
      <diagonal/>
    </border>
    <border>
      <left/>
      <right style="hair">
        <color rgb="FF800000"/>
      </right>
      <top style="hair">
        <color rgb="FF800000"/>
      </top>
      <bottom/>
      <diagonal/>
    </border>
    <border>
      <left/>
      <right/>
      <top style="hair">
        <color rgb="FF8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bottom style="medium">
        <color indexed="64"/>
      </bottom>
      <diagonal/>
    </border>
  </borders>
  <cellStyleXfs count="1">
    <xf numFmtId="0" fontId="0" fillId="0" borderId="0"/>
  </cellStyleXfs>
  <cellXfs count="82">
    <xf numFmtId="0" fontId="0" fillId="0" borderId="0" xfId="0" applyFont="1" applyAlignment="1"/>
    <xf numFmtId="44" fontId="1" fillId="0" borderId="0" xfId="0" applyNumberFormat="1" applyFont="1" applyAlignment="1">
      <alignment horizontal="right"/>
    </xf>
    <xf numFmtId="0" fontId="4" fillId="0" borderId="0" xfId="0" applyFont="1"/>
    <xf numFmtId="0" fontId="5" fillId="2" borderId="4" xfId="0" applyFont="1" applyFill="1" applyBorder="1" applyAlignment="1">
      <alignment horizontal="left"/>
    </xf>
    <xf numFmtId="44" fontId="6" fillId="3" borderId="5" xfId="0" applyNumberFormat="1" applyFont="1" applyFill="1" applyBorder="1" applyAlignment="1">
      <alignment horizontal="right" vertical="center" wrapText="1"/>
    </xf>
    <xf numFmtId="0" fontId="7" fillId="0" borderId="0" xfId="0" applyFont="1"/>
    <xf numFmtId="0" fontId="5" fillId="2" borderId="6" xfId="0" applyFont="1" applyFill="1" applyBorder="1" applyAlignment="1">
      <alignment horizontal="left"/>
    </xf>
    <xf numFmtId="0" fontId="1" fillId="0" borderId="0" xfId="0" applyFont="1"/>
    <xf numFmtId="0" fontId="5" fillId="2" borderId="6" xfId="0" applyFont="1" applyFill="1" applyBorder="1"/>
    <xf numFmtId="0" fontId="1" fillId="3" borderId="5" xfId="0" applyFont="1" applyFill="1" applyBorder="1" applyAlignment="1">
      <alignment horizontal="right"/>
    </xf>
    <xf numFmtId="44" fontId="1" fillId="3" borderId="5" xfId="0" quotePrefix="1" applyNumberFormat="1" applyFont="1" applyFill="1" applyBorder="1" applyAlignment="1">
      <alignment horizontal="right"/>
    </xf>
    <xf numFmtId="0" fontId="5" fillId="2" borderId="4" xfId="0" applyFont="1" applyFill="1" applyBorder="1"/>
    <xf numFmtId="0" fontId="1" fillId="0" borderId="5" xfId="0" applyFont="1" applyBorder="1"/>
    <xf numFmtId="44" fontId="4" fillId="0" borderId="5" xfId="0" applyNumberFormat="1" applyFont="1" applyBorder="1" applyAlignment="1">
      <alignment horizontal="center"/>
    </xf>
    <xf numFmtId="0" fontId="1" fillId="0" borderId="7" xfId="0" applyFont="1" applyBorder="1"/>
    <xf numFmtId="44" fontId="8" fillId="3" borderId="8" xfId="0" applyNumberFormat="1" applyFont="1" applyFill="1" applyBorder="1" applyAlignment="1">
      <alignment horizontal="right"/>
    </xf>
    <xf numFmtId="0" fontId="9" fillId="2" borderId="4" xfId="0" applyFont="1" applyFill="1" applyBorder="1" applyAlignment="1">
      <alignment horizontal="center"/>
    </xf>
    <xf numFmtId="44" fontId="1" fillId="4" borderId="12" xfId="0" applyNumberFormat="1" applyFont="1" applyFill="1" applyBorder="1" applyAlignment="1">
      <alignment horizontal="right"/>
    </xf>
    <xf numFmtId="0" fontId="10" fillId="2" borderId="13" xfId="0" applyFont="1" applyFill="1" applyBorder="1" applyAlignment="1">
      <alignment horizontal="left"/>
    </xf>
    <xf numFmtId="44" fontId="1" fillId="3" borderId="8" xfId="0" applyNumberFormat="1" applyFont="1" applyFill="1" applyBorder="1" applyAlignment="1">
      <alignment horizontal="right"/>
    </xf>
    <xf numFmtId="0" fontId="10" fillId="2" borderId="4" xfId="0" applyFont="1" applyFill="1" applyBorder="1" applyAlignment="1">
      <alignment horizontal="right"/>
    </xf>
    <xf numFmtId="44" fontId="1" fillId="4" borderId="8" xfId="0" applyNumberFormat="1" applyFont="1" applyFill="1" applyBorder="1" applyAlignment="1">
      <alignment horizontal="right"/>
    </xf>
    <xf numFmtId="44" fontId="5" fillId="5" borderId="14" xfId="0" applyNumberFormat="1" applyFont="1" applyFill="1" applyBorder="1" applyAlignment="1">
      <alignment horizontal="right"/>
    </xf>
    <xf numFmtId="44" fontId="5" fillId="2" borderId="4" xfId="0" applyNumberFormat="1" applyFont="1" applyFill="1" applyBorder="1" applyAlignment="1">
      <alignment horizontal="right"/>
    </xf>
    <xf numFmtId="0" fontId="1" fillId="0" borderId="15" xfId="0" applyFont="1" applyBorder="1"/>
    <xf numFmtId="164" fontId="5" fillId="5" borderId="16" xfId="0" applyNumberFormat="1" applyFont="1" applyFill="1" applyBorder="1" applyAlignment="1">
      <alignment horizontal="right"/>
    </xf>
    <xf numFmtId="0" fontId="1" fillId="0" borderId="17" xfId="0" applyFont="1" applyBorder="1"/>
    <xf numFmtId="44" fontId="1" fillId="4" borderId="5" xfId="0" applyNumberFormat="1" applyFont="1" applyFill="1" applyBorder="1" applyAlignment="1">
      <alignment horizontal="right"/>
    </xf>
    <xf numFmtId="165" fontId="5" fillId="5" borderId="16" xfId="0" applyNumberFormat="1" applyFont="1" applyFill="1" applyBorder="1" applyAlignment="1">
      <alignment horizontal="right"/>
    </xf>
    <xf numFmtId="0" fontId="1" fillId="6" borderId="4" xfId="0" applyFont="1" applyFill="1" applyBorder="1"/>
    <xf numFmtId="165" fontId="5" fillId="2" borderId="4" xfId="0" applyNumberFormat="1" applyFont="1" applyFill="1" applyBorder="1" applyAlignment="1">
      <alignment horizontal="right"/>
    </xf>
    <xf numFmtId="44" fontId="4" fillId="6" borderId="5" xfId="0" applyNumberFormat="1" applyFont="1" applyFill="1" applyBorder="1" applyAlignment="1">
      <alignment horizontal="center"/>
    </xf>
    <xf numFmtId="44" fontId="1" fillId="3" borderId="18" xfId="0" applyNumberFormat="1" applyFont="1" applyFill="1" applyBorder="1" applyAlignment="1">
      <alignment horizontal="right"/>
    </xf>
    <xf numFmtId="14" fontId="5" fillId="5" borderId="16" xfId="0" applyNumberFormat="1" applyFont="1" applyFill="1" applyBorder="1" applyAlignment="1">
      <alignment horizontal="right"/>
    </xf>
    <xf numFmtId="44" fontId="1" fillId="4" borderId="18" xfId="0" applyNumberFormat="1" applyFont="1" applyFill="1" applyBorder="1" applyAlignment="1">
      <alignment horizontal="right"/>
    </xf>
    <xf numFmtId="0" fontId="10" fillId="2" borderId="19" xfId="0" applyFont="1" applyFill="1" applyBorder="1" applyAlignment="1">
      <alignment horizontal="left"/>
    </xf>
    <xf numFmtId="166" fontId="1" fillId="0" borderId="0" xfId="0" applyNumberFormat="1" applyFont="1"/>
    <xf numFmtId="0" fontId="10" fillId="2" borderId="6" xfId="0" applyFont="1" applyFill="1" applyBorder="1" applyAlignment="1">
      <alignment horizontal="right"/>
    </xf>
    <xf numFmtId="44" fontId="5" fillId="5" borderId="16" xfId="0" applyNumberFormat="1" applyFont="1" applyFill="1" applyBorder="1" applyAlignment="1">
      <alignment horizontal="right"/>
    </xf>
    <xf numFmtId="10" fontId="7" fillId="0" borderId="0" xfId="0" applyNumberFormat="1" applyFont="1"/>
    <xf numFmtId="0" fontId="9" fillId="2" borderId="4" xfId="0" applyFont="1" applyFill="1" applyBorder="1" applyAlignment="1">
      <alignment horizontal="right"/>
    </xf>
    <xf numFmtId="0" fontId="5" fillId="2" borderId="22" xfId="0" applyFont="1" applyFill="1" applyBorder="1" applyAlignment="1">
      <alignment horizontal="left"/>
    </xf>
    <xf numFmtId="0" fontId="9" fillId="2" borderId="4" xfId="0" applyFont="1" applyFill="1" applyBorder="1" applyAlignment="1">
      <alignment horizontal="left" wrapText="1"/>
    </xf>
    <xf numFmtId="0" fontId="9" fillId="2" borderId="4" xfId="0" applyFont="1" applyFill="1" applyBorder="1" applyAlignment="1">
      <alignment horizontal="right" wrapText="1"/>
    </xf>
    <xf numFmtId="0" fontId="7" fillId="0" borderId="0" xfId="0" applyFont="1" applyAlignment="1">
      <alignment wrapText="1"/>
    </xf>
    <xf numFmtId="0" fontId="7" fillId="2" borderId="6" xfId="0" applyFont="1" applyFill="1" applyBorder="1" applyAlignment="1">
      <alignment horizontal="left"/>
    </xf>
    <xf numFmtId="0" fontId="11" fillId="2" borderId="6" xfId="0" applyFont="1" applyFill="1" applyBorder="1" applyAlignment="1">
      <alignment horizontal="left" wrapText="1"/>
    </xf>
    <xf numFmtId="0" fontId="12" fillId="2" borderId="4" xfId="0" applyFont="1" applyFill="1" applyBorder="1" applyAlignment="1">
      <alignment horizontal="left"/>
    </xf>
    <xf numFmtId="14" fontId="12" fillId="2" borderId="4" xfId="0" applyNumberFormat="1" applyFont="1" applyFill="1" applyBorder="1" applyAlignment="1">
      <alignment horizontal="right"/>
    </xf>
    <xf numFmtId="44" fontId="12" fillId="2" borderId="4" xfId="0" applyNumberFormat="1" applyFont="1" applyFill="1" applyBorder="1" applyAlignment="1">
      <alignment horizontal="right"/>
    </xf>
    <xf numFmtId="39" fontId="12" fillId="2" borderId="4" xfId="0" applyNumberFormat="1" applyFont="1" applyFill="1" applyBorder="1" applyAlignment="1">
      <alignment horizontal="right"/>
    </xf>
    <xf numFmtId="43" fontId="12" fillId="2" borderId="4" xfId="0" applyNumberFormat="1" applyFont="1" applyFill="1" applyBorder="1" applyAlignment="1">
      <alignment horizontal="right"/>
    </xf>
    <xf numFmtId="44" fontId="7" fillId="0" borderId="0" xfId="0" applyNumberFormat="1" applyFont="1"/>
    <xf numFmtId="39" fontId="7" fillId="0" borderId="0" xfId="0" applyNumberFormat="1" applyFont="1"/>
    <xf numFmtId="39" fontId="7" fillId="6" borderId="4" xfId="0" applyNumberFormat="1" applyFont="1" applyFill="1" applyBorder="1" applyAlignment="1">
      <alignment horizontal="right"/>
    </xf>
    <xf numFmtId="0" fontId="7" fillId="0" borderId="0" xfId="0" applyFont="1" applyAlignment="1">
      <alignment horizontal="left"/>
    </xf>
    <xf numFmtId="0" fontId="7" fillId="0" borderId="0" xfId="0" applyFont="1" applyAlignment="1">
      <alignment horizontal="center"/>
    </xf>
    <xf numFmtId="0" fontId="0" fillId="0" borderId="0" xfId="0" applyFont="1" applyAlignment="1"/>
    <xf numFmtId="0" fontId="0" fillId="0" borderId="0" xfId="0" applyFont="1" applyAlignment="1"/>
    <xf numFmtId="44" fontId="1" fillId="7" borderId="8" xfId="0" applyNumberFormat="1" applyFont="1" applyFill="1" applyBorder="1" applyAlignment="1">
      <alignment horizontal="right"/>
    </xf>
    <xf numFmtId="0" fontId="1" fillId="0" borderId="8" xfId="0" applyFont="1" applyBorder="1"/>
    <xf numFmtId="10" fontId="8" fillId="3" borderId="15" xfId="0" applyNumberFormat="1" applyFont="1" applyFill="1" applyBorder="1" applyAlignment="1">
      <alignment horizontal="right"/>
    </xf>
    <xf numFmtId="10" fontId="1" fillId="4" borderId="8" xfId="0" applyNumberFormat="1" applyFont="1" applyFill="1" applyBorder="1" applyAlignment="1">
      <alignment horizontal="right"/>
    </xf>
    <xf numFmtId="39" fontId="1" fillId="7" borderId="8" xfId="0" applyNumberFormat="1" applyFont="1" applyFill="1" applyBorder="1" applyAlignment="1">
      <alignment horizontal="right"/>
    </xf>
    <xf numFmtId="44" fontId="1" fillId="7" borderId="18" xfId="0" applyNumberFormat="1" applyFont="1" applyFill="1" applyBorder="1" applyAlignment="1">
      <alignment horizontal="right"/>
    </xf>
    <xf numFmtId="0" fontId="1" fillId="0" borderId="24" xfId="0" applyFont="1" applyBorder="1"/>
    <xf numFmtId="44" fontId="1" fillId="4" borderId="25" xfId="0" applyNumberFormat="1" applyFont="1" applyFill="1" applyBorder="1" applyAlignment="1">
      <alignment horizontal="right"/>
    </xf>
    <xf numFmtId="0" fontId="13" fillId="0" borderId="26" xfId="0" applyFont="1" applyBorder="1"/>
    <xf numFmtId="44" fontId="13" fillId="4" borderId="27" xfId="0" applyNumberFormat="1" applyFont="1" applyFill="1" applyBorder="1" applyAlignment="1">
      <alignment horizontal="right"/>
    </xf>
    <xf numFmtId="44" fontId="1" fillId="7" borderId="23" xfId="0" applyNumberFormat="1" applyFont="1" applyFill="1" applyBorder="1" applyAlignment="1">
      <alignment horizontal="right"/>
    </xf>
    <xf numFmtId="0" fontId="0" fillId="0" borderId="0" xfId="0"/>
    <xf numFmtId="0" fontId="0" fillId="0" borderId="0" xfId="0" applyAlignment="1">
      <alignment vertical="center" wrapText="1"/>
    </xf>
    <xf numFmtId="0" fontId="2" fillId="2" borderId="1" xfId="0" applyFont="1" applyFill="1" applyBorder="1" applyAlignment="1">
      <alignment horizontal="left"/>
    </xf>
    <xf numFmtId="0" fontId="3" fillId="0" borderId="2" xfId="0" applyFont="1" applyBorder="1"/>
    <xf numFmtId="0" fontId="3" fillId="0" borderId="3" xfId="0" applyFont="1" applyBorder="1"/>
    <xf numFmtId="0" fontId="9" fillId="2" borderId="9" xfId="0" applyFont="1" applyFill="1" applyBorder="1" applyAlignment="1">
      <alignment horizontal="right"/>
    </xf>
    <xf numFmtId="0" fontId="3" fillId="0" borderId="10" xfId="0" applyFont="1" applyBorder="1"/>
    <xf numFmtId="0" fontId="3" fillId="0" borderId="11" xfId="0" applyFont="1" applyBorder="1"/>
    <xf numFmtId="0" fontId="5" fillId="2" borderId="20" xfId="0" applyFont="1" applyFill="1" applyBorder="1" applyAlignment="1">
      <alignment horizontal="left"/>
    </xf>
    <xf numFmtId="0" fontId="3" fillId="0" borderId="21" xfId="0" applyFont="1" applyBorder="1"/>
    <xf numFmtId="0" fontId="14" fillId="0" borderId="28" xfId="0" applyFont="1" applyBorder="1" applyAlignment="1">
      <alignment horizontal="center" vertical="center" wrapText="1"/>
    </xf>
    <xf numFmtId="0" fontId="0" fillId="0" borderId="28" xfId="0" applyFont="1" applyBorder="1" applyAlignment="1">
      <alignment vertical="center"/>
    </xf>
  </cellXfs>
  <cellStyles count="1">
    <cellStyle name="Normal" xfId="0" builtinId="0"/>
  </cellStyles>
  <dxfs count="12">
    <dxf>
      <fill>
        <patternFill patternType="solid">
          <fgColor rgb="FFFFFFCC"/>
          <bgColor rgb="FFFFFFCC"/>
        </patternFill>
      </fill>
    </dxf>
    <dxf>
      <fill>
        <patternFill patternType="solid">
          <fgColor rgb="FFFFFFCC"/>
          <bgColor rgb="FFFFFFCC"/>
        </patternFill>
      </fill>
      <border>
        <bottom style="thin">
          <color rgb="FFC0C0C0"/>
        </bottom>
      </border>
    </dxf>
    <dxf>
      <font>
        <color rgb="FFFFFFFF"/>
      </font>
      <fill>
        <patternFill patternType="solid">
          <fgColor rgb="FFFFFFFF"/>
          <bgColor rgb="FFFFFFFF"/>
        </patternFill>
      </fill>
    </dxf>
    <dxf>
      <fill>
        <patternFill patternType="solid">
          <fgColor rgb="FFFFFFCC"/>
          <bgColor rgb="FFFFFFCC"/>
        </patternFill>
      </fill>
    </dxf>
    <dxf>
      <fill>
        <patternFill patternType="solid">
          <fgColor rgb="FFFFFFCC"/>
          <bgColor rgb="FFFFFFCC"/>
        </patternFill>
      </fill>
      <border>
        <bottom style="thin">
          <color rgb="FFC0C0C0"/>
        </bottom>
      </border>
    </dxf>
    <dxf>
      <font>
        <color rgb="FFFFFFFF"/>
      </font>
      <fill>
        <patternFill patternType="solid">
          <fgColor rgb="FFFFFFFF"/>
          <bgColor rgb="FFFFFFFF"/>
        </patternFill>
      </fill>
    </dxf>
    <dxf>
      <fill>
        <patternFill patternType="solid">
          <fgColor rgb="FFFFFFCC"/>
          <bgColor rgb="FFFFFFCC"/>
        </patternFill>
      </fill>
    </dxf>
    <dxf>
      <fill>
        <patternFill patternType="solid">
          <fgColor rgb="FFFFFFCC"/>
          <bgColor rgb="FFFFFFCC"/>
        </patternFill>
      </fill>
      <border>
        <bottom style="thin">
          <color rgb="FFC0C0C0"/>
        </bottom>
      </border>
    </dxf>
    <dxf>
      <font>
        <color rgb="FFFFFFFF"/>
      </font>
      <fill>
        <patternFill patternType="solid">
          <fgColor rgb="FFFFFFFF"/>
          <bgColor rgb="FFFFFFFF"/>
        </patternFill>
      </fill>
    </dxf>
    <dxf>
      <fill>
        <patternFill patternType="solid">
          <fgColor rgb="FFFFFFCC"/>
          <bgColor rgb="FFFFFFCC"/>
        </patternFill>
      </fill>
    </dxf>
    <dxf>
      <fill>
        <patternFill patternType="solid">
          <fgColor rgb="FFFFFFCC"/>
          <bgColor rgb="FFFFFFCC"/>
        </patternFill>
      </fill>
      <border>
        <bottom style="thin">
          <color rgb="FFC0C0C0"/>
        </bottom>
      </border>
    </dxf>
    <dxf>
      <font>
        <color rgb="FFFFFFFF"/>
      </font>
      <fill>
        <patternFill patternType="solid">
          <fgColor rgb="FFFFFFFF"/>
          <bgColor rgb="FFFFFFF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customschemas.google.com/relationships/workbookmetadata" Target="metadata"/><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calcChain" Target="calcChain.xml"/><Relationship Id="rId10" Type="http://schemas.openxmlformats.org/officeDocument/2006/relationships/sharedStrings" Target="sharedStrings.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0</xdr:row>
      <xdr:rowOff>2066799</xdr:rowOff>
    </xdr:to>
    <xdr:pic>
      <xdr:nvPicPr>
        <xdr:cNvPr id="2" name="Picture 1">
          <a:extLst>
            <a:ext uri="{FF2B5EF4-FFF2-40B4-BE49-F238E27FC236}">
              <a16:creationId xmlns:a16="http://schemas.microsoft.com/office/drawing/2014/main" id="{7C8AEAA8-23E7-430E-B1EC-4DE72450BEB6}"/>
            </a:ext>
          </a:extLst>
        </xdr:cNvPr>
        <xdr:cNvPicPr>
          <a:picLocks noChangeAspect="1"/>
        </xdr:cNvPicPr>
      </xdr:nvPicPr>
      <xdr:blipFill>
        <a:blip xmlns:r="http://schemas.openxmlformats.org/officeDocument/2006/relationships" r:embed="rId1"/>
        <a:stretch>
          <a:fillRect/>
        </a:stretch>
      </xdr:blipFill>
      <xdr:spPr>
        <a:xfrm>
          <a:off x="0" y="0"/>
          <a:ext cx="1914525" cy="2066799"/>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981"/>
  <sheetViews>
    <sheetView tabSelected="1" workbookViewId="0">
      <selection activeCell="B1" sqref="B1:C1"/>
    </sheetView>
  </sheetViews>
  <sheetFormatPr defaultColWidth="12.625" defaultRowHeight="15" customHeight="1" x14ac:dyDescent="0.2"/>
  <cols>
    <col min="1" max="1" width="25" customWidth="1"/>
    <col min="2" max="2" width="34.125" bestFit="1" customWidth="1"/>
    <col min="3" max="3" width="20.5" customWidth="1"/>
    <col min="4" max="4" width="10" customWidth="1"/>
    <col min="5" max="8" width="10" hidden="1" customWidth="1"/>
    <col min="9" max="24" width="9.375" customWidth="1"/>
  </cols>
  <sheetData>
    <row r="1" spans="2:8" s="70" customFormat="1" ht="163.5" customHeight="1" thickBot="1" x14ac:dyDescent="0.25">
      <c r="B1" s="80" t="s">
        <v>71</v>
      </c>
      <c r="C1" s="81"/>
      <c r="D1" s="71"/>
    </row>
    <row r="2" spans="2:8" x14ac:dyDescent="0.25">
      <c r="B2" s="2" t="s">
        <v>1</v>
      </c>
      <c r="C2" s="4"/>
      <c r="H2" s="7"/>
    </row>
    <row r="3" spans="2:8" x14ac:dyDescent="0.25">
      <c r="B3" s="2" t="s">
        <v>2</v>
      </c>
      <c r="C3" s="9"/>
      <c r="H3" s="7"/>
    </row>
    <row r="4" spans="2:8" x14ac:dyDescent="0.25">
      <c r="B4" s="2" t="s">
        <v>3</v>
      </c>
      <c r="C4" s="10"/>
      <c r="H4" s="7"/>
    </row>
    <row r="5" spans="2:8" x14ac:dyDescent="0.25">
      <c r="B5" s="2" t="s">
        <v>4</v>
      </c>
      <c r="C5" s="9"/>
    </row>
    <row r="6" spans="2:8" x14ac:dyDescent="0.25">
      <c r="C6" s="1"/>
    </row>
    <row r="7" spans="2:8" x14ac:dyDescent="0.25">
      <c r="B7" s="12"/>
      <c r="C7" s="13"/>
    </row>
    <row r="8" spans="2:8" x14ac:dyDescent="0.25">
      <c r="B8" s="14" t="s">
        <v>5</v>
      </c>
      <c r="C8" s="15">
        <v>0</v>
      </c>
    </row>
    <row r="9" spans="2:8" x14ac:dyDescent="0.25">
      <c r="B9" s="60" t="s">
        <v>60</v>
      </c>
      <c r="C9" s="61">
        <v>0</v>
      </c>
    </row>
    <row r="10" spans="2:8" x14ac:dyDescent="0.25">
      <c r="B10" s="14" t="s">
        <v>8</v>
      </c>
      <c r="C10" s="17">
        <f>C8*C9</f>
        <v>0</v>
      </c>
    </row>
    <row r="11" spans="2:8" x14ac:dyDescent="0.25">
      <c r="B11" s="14" t="s">
        <v>9</v>
      </c>
      <c r="C11" s="19">
        <v>0</v>
      </c>
    </row>
    <row r="12" spans="2:8" x14ac:dyDescent="0.25">
      <c r="B12" s="14" t="s">
        <v>11</v>
      </c>
      <c r="C12" s="21">
        <f>C11*0.1</f>
        <v>0</v>
      </c>
    </row>
    <row r="13" spans="2:8" x14ac:dyDescent="0.25">
      <c r="B13" s="14" t="s">
        <v>61</v>
      </c>
      <c r="C13" s="21">
        <f>C8-C10+C11+C12</f>
        <v>0</v>
      </c>
    </row>
    <row r="14" spans="2:8" s="57" customFormat="1" x14ac:dyDescent="0.25">
      <c r="B14" s="60" t="s">
        <v>62</v>
      </c>
      <c r="C14" s="62"/>
    </row>
    <row r="15" spans="2:8" x14ac:dyDescent="0.25">
      <c r="B15" s="14" t="s">
        <v>12</v>
      </c>
      <c r="C15" s="21">
        <f>C13*C14</f>
        <v>0</v>
      </c>
    </row>
    <row r="16" spans="2:8" x14ac:dyDescent="0.25">
      <c r="B16" s="14" t="s">
        <v>14</v>
      </c>
      <c r="C16" s="59">
        <v>0</v>
      </c>
    </row>
    <row r="17" spans="1:24" x14ac:dyDescent="0.25">
      <c r="B17" s="14" t="s">
        <v>15</v>
      </c>
      <c r="C17" s="59">
        <v>0</v>
      </c>
    </row>
    <row r="18" spans="1:24" x14ac:dyDescent="0.25">
      <c r="B18" s="14" t="s">
        <v>16</v>
      </c>
      <c r="C18" s="59">
        <v>0</v>
      </c>
    </row>
    <row r="19" spans="1:24" x14ac:dyDescent="0.25">
      <c r="B19" s="14" t="s">
        <v>63</v>
      </c>
      <c r="C19" s="21">
        <f>C15*5</f>
        <v>0</v>
      </c>
    </row>
    <row r="20" spans="1:24" x14ac:dyDescent="0.25">
      <c r="B20" s="14" t="s">
        <v>17</v>
      </c>
      <c r="C20" s="63">
        <v>3</v>
      </c>
    </row>
    <row r="21" spans="1:24" s="57" customFormat="1" x14ac:dyDescent="0.25">
      <c r="B21" s="24" t="s">
        <v>64</v>
      </c>
      <c r="C21" s="21">
        <f>C13*C20</f>
        <v>0</v>
      </c>
    </row>
    <row r="22" spans="1:24" x14ac:dyDescent="0.25">
      <c r="B22" s="24" t="s">
        <v>18</v>
      </c>
      <c r="C22" s="59">
        <v>0</v>
      </c>
    </row>
    <row r="23" spans="1:24" ht="15.75" customHeight="1" thickBot="1" x14ac:dyDescent="0.3">
      <c r="B23" s="26" t="s">
        <v>20</v>
      </c>
      <c r="C23" s="27">
        <f>C16+C20+C22+C10</f>
        <v>3</v>
      </c>
    </row>
    <row r="24" spans="1:24" ht="15.75" customHeight="1" x14ac:dyDescent="0.25">
      <c r="B24" s="7" t="s">
        <v>69</v>
      </c>
      <c r="C24" s="1">
        <f>C23+C10</f>
        <v>3</v>
      </c>
      <c r="D24" s="7"/>
    </row>
    <row r="25" spans="1:24" ht="15.75" customHeight="1" x14ac:dyDescent="0.25">
      <c r="A25" s="29"/>
      <c r="B25" s="7"/>
      <c r="C25" s="1"/>
      <c r="D25" s="7"/>
      <c r="E25" s="29"/>
      <c r="F25" s="29"/>
      <c r="G25" s="29"/>
      <c r="H25" s="29"/>
      <c r="I25" s="29"/>
      <c r="J25" s="29"/>
      <c r="K25" s="29"/>
      <c r="L25" s="29"/>
      <c r="M25" s="29"/>
      <c r="N25" s="29"/>
      <c r="O25" s="29"/>
      <c r="P25" s="29"/>
      <c r="Q25" s="29"/>
      <c r="R25" s="29"/>
      <c r="S25" s="29"/>
      <c r="T25" s="29"/>
      <c r="U25" s="29"/>
      <c r="V25" s="29"/>
      <c r="W25" s="29"/>
      <c r="X25" s="29"/>
    </row>
    <row r="26" spans="1:24" ht="15.75" customHeight="1" x14ac:dyDescent="0.25">
      <c r="B26" s="29"/>
      <c r="C26" s="31" t="s">
        <v>65</v>
      </c>
      <c r="D26" s="58"/>
    </row>
    <row r="27" spans="1:24" ht="15.75" customHeight="1" x14ac:dyDescent="0.25">
      <c r="B27" s="12" t="s">
        <v>24</v>
      </c>
      <c r="C27" s="32" t="s">
        <v>70</v>
      </c>
      <c r="D27" s="36"/>
    </row>
    <row r="28" spans="1:24" ht="15.75" customHeight="1" x14ac:dyDescent="0.25">
      <c r="B28" s="12" t="s">
        <v>66</v>
      </c>
      <c r="C28" s="34" t="e">
        <f>C27*6%</f>
        <v>#VALUE!</v>
      </c>
      <c r="D28" s="36"/>
    </row>
    <row r="29" spans="1:24" ht="15.75" customHeight="1" x14ac:dyDescent="0.25">
      <c r="B29" s="12" t="s">
        <v>29</v>
      </c>
      <c r="C29" s="34" t="e">
        <f>C27*0.03</f>
        <v>#VALUE!</v>
      </c>
      <c r="D29" s="36"/>
    </row>
    <row r="30" spans="1:24" ht="15.75" customHeight="1" x14ac:dyDescent="0.25">
      <c r="B30" s="12" t="s">
        <v>31</v>
      </c>
      <c r="C30" s="64">
        <v>0</v>
      </c>
      <c r="D30" s="36"/>
    </row>
    <row r="31" spans="1:24" ht="15.75" customHeight="1" x14ac:dyDescent="0.25">
      <c r="B31" s="12" t="s">
        <v>32</v>
      </c>
      <c r="C31" s="34" t="e">
        <f>C27-C28-C29-C30</f>
        <v>#VALUE!</v>
      </c>
      <c r="D31" s="36"/>
    </row>
    <row r="32" spans="1:24" ht="15.75" customHeight="1" x14ac:dyDescent="0.25">
      <c r="B32" s="12" t="s">
        <v>67</v>
      </c>
      <c r="C32" s="69">
        <v>0</v>
      </c>
      <c r="D32" s="36"/>
    </row>
    <row r="33" spans="2:3" ht="15.75" customHeight="1" x14ac:dyDescent="0.25">
      <c r="B33" s="12" t="s">
        <v>8</v>
      </c>
      <c r="C33" s="34">
        <f>C10</f>
        <v>0</v>
      </c>
    </row>
    <row r="34" spans="2:3" ht="15.75" customHeight="1" thickBot="1" x14ac:dyDescent="0.3">
      <c r="B34" s="65" t="s">
        <v>68</v>
      </c>
      <c r="C34" s="66">
        <f>C13</f>
        <v>0</v>
      </c>
    </row>
    <row r="35" spans="2:3" ht="15.75" customHeight="1" thickBot="1" x14ac:dyDescent="0.35">
      <c r="B35" s="67" t="s">
        <v>33</v>
      </c>
      <c r="C35" s="68" t="e">
        <f>C31-C32-C33-C34</f>
        <v>#VALUE!</v>
      </c>
    </row>
    <row r="36" spans="2:3" ht="15.75" customHeight="1" x14ac:dyDescent="0.25">
      <c r="C36" s="1"/>
    </row>
    <row r="37" spans="2:3" ht="15.75" customHeight="1" x14ac:dyDescent="0.25">
      <c r="C37" s="1"/>
    </row>
    <row r="38" spans="2:3" ht="15.75" customHeight="1" x14ac:dyDescent="0.25">
      <c r="C38" s="1"/>
    </row>
    <row r="39" spans="2:3" ht="15.75" customHeight="1" x14ac:dyDescent="0.25">
      <c r="C39" s="1"/>
    </row>
    <row r="40" spans="2:3" ht="15.75" customHeight="1" x14ac:dyDescent="0.25">
      <c r="C40" s="1"/>
    </row>
    <row r="41" spans="2:3" ht="15.75" customHeight="1" x14ac:dyDescent="0.25">
      <c r="C41" s="1"/>
    </row>
    <row r="42" spans="2:3" ht="15.75" customHeight="1" x14ac:dyDescent="0.25">
      <c r="C42" s="1"/>
    </row>
    <row r="43" spans="2:3" ht="15.75" customHeight="1" x14ac:dyDescent="0.25">
      <c r="C43" s="1"/>
    </row>
    <row r="44" spans="2:3" ht="15.75" customHeight="1" x14ac:dyDescent="0.25">
      <c r="C44" s="1"/>
    </row>
    <row r="45" spans="2:3" ht="15.75" customHeight="1" x14ac:dyDescent="0.25">
      <c r="C45" s="1"/>
    </row>
    <row r="46" spans="2:3" ht="15.75" customHeight="1" x14ac:dyDescent="0.25">
      <c r="C46" s="1"/>
    </row>
    <row r="47" spans="2:3" ht="15.75" customHeight="1" x14ac:dyDescent="0.25">
      <c r="C47" s="1"/>
    </row>
    <row r="48" spans="2:3" ht="15.75" customHeight="1" x14ac:dyDescent="0.25">
      <c r="C48" s="1"/>
    </row>
    <row r="49" spans="3:3" ht="15.75" customHeight="1" x14ac:dyDescent="0.25">
      <c r="C49" s="1"/>
    </row>
    <row r="50" spans="3:3" ht="15.75" customHeight="1" x14ac:dyDescent="0.25">
      <c r="C50" s="1"/>
    </row>
    <row r="51" spans="3:3" ht="15.75" customHeight="1" x14ac:dyDescent="0.25">
      <c r="C51" s="1"/>
    </row>
    <row r="52" spans="3:3" ht="15.75" customHeight="1" x14ac:dyDescent="0.25">
      <c r="C52" s="1"/>
    </row>
    <row r="53" spans="3:3" ht="15.75" customHeight="1" x14ac:dyDescent="0.25">
      <c r="C53" s="1"/>
    </row>
    <row r="54" spans="3:3" ht="15.75" customHeight="1" x14ac:dyDescent="0.25">
      <c r="C54" s="1"/>
    </row>
    <row r="55" spans="3:3" ht="15.75" customHeight="1" x14ac:dyDescent="0.25">
      <c r="C55" s="1"/>
    </row>
    <row r="56" spans="3:3" ht="15.75" customHeight="1" x14ac:dyDescent="0.25">
      <c r="C56" s="1"/>
    </row>
    <row r="57" spans="3:3" ht="15.75" customHeight="1" x14ac:dyDescent="0.25">
      <c r="C57" s="1"/>
    </row>
    <row r="58" spans="3:3" ht="15.75" customHeight="1" x14ac:dyDescent="0.25">
      <c r="C58" s="1"/>
    </row>
    <row r="59" spans="3:3" ht="15.75" customHeight="1" x14ac:dyDescent="0.25">
      <c r="C59" s="1"/>
    </row>
    <row r="60" spans="3:3" ht="15.75" customHeight="1" x14ac:dyDescent="0.25">
      <c r="C60" s="1"/>
    </row>
    <row r="61" spans="3:3" ht="15.75" customHeight="1" x14ac:dyDescent="0.25">
      <c r="C61" s="1"/>
    </row>
    <row r="62" spans="3:3" ht="15.75" customHeight="1" x14ac:dyDescent="0.25">
      <c r="C62" s="1"/>
    </row>
    <row r="63" spans="3:3" ht="15.75" customHeight="1" x14ac:dyDescent="0.25">
      <c r="C63" s="1"/>
    </row>
    <row r="64" spans="3:3" ht="15.75" customHeight="1" x14ac:dyDescent="0.25">
      <c r="C64" s="1"/>
    </row>
    <row r="65" spans="3:3" ht="15.75" customHeight="1" x14ac:dyDescent="0.25">
      <c r="C65" s="1"/>
    </row>
    <row r="66" spans="3:3" ht="15.75" customHeight="1" x14ac:dyDescent="0.25">
      <c r="C66" s="1"/>
    </row>
    <row r="67" spans="3:3" ht="15.75" customHeight="1" x14ac:dyDescent="0.25">
      <c r="C67" s="1"/>
    </row>
    <row r="68" spans="3:3" ht="15.75" customHeight="1" x14ac:dyDescent="0.25">
      <c r="C68" s="1"/>
    </row>
    <row r="69" spans="3:3" ht="15.75" customHeight="1" x14ac:dyDescent="0.25">
      <c r="C69" s="1"/>
    </row>
    <row r="70" spans="3:3" ht="15.75" customHeight="1" x14ac:dyDescent="0.25">
      <c r="C70" s="1"/>
    </row>
    <row r="71" spans="3:3" ht="15.75" customHeight="1" x14ac:dyDescent="0.25">
      <c r="C71" s="1"/>
    </row>
    <row r="72" spans="3:3" ht="15.75" customHeight="1" x14ac:dyDescent="0.25">
      <c r="C72" s="1"/>
    </row>
    <row r="73" spans="3:3" ht="15.75" customHeight="1" x14ac:dyDescent="0.25">
      <c r="C73" s="1"/>
    </row>
    <row r="74" spans="3:3" ht="15.75" customHeight="1" x14ac:dyDescent="0.25">
      <c r="C74" s="1"/>
    </row>
    <row r="75" spans="3:3" ht="15.75" customHeight="1" x14ac:dyDescent="0.25">
      <c r="C75" s="1"/>
    </row>
    <row r="76" spans="3:3" ht="15.75" customHeight="1" x14ac:dyDescent="0.25">
      <c r="C76" s="1"/>
    </row>
    <row r="77" spans="3:3" ht="15.75" customHeight="1" x14ac:dyDescent="0.25">
      <c r="C77" s="1"/>
    </row>
    <row r="78" spans="3:3" ht="15.75" customHeight="1" x14ac:dyDescent="0.25">
      <c r="C78" s="1"/>
    </row>
    <row r="79" spans="3:3" ht="15.75" customHeight="1" x14ac:dyDescent="0.25">
      <c r="C79" s="1"/>
    </row>
    <row r="80" spans="3:3" ht="15.75" customHeight="1" x14ac:dyDescent="0.25">
      <c r="C80" s="1"/>
    </row>
    <row r="81" spans="3:3" ht="15.75" customHeight="1" x14ac:dyDescent="0.25">
      <c r="C81" s="1"/>
    </row>
    <row r="82" spans="3:3" ht="15.75" customHeight="1" x14ac:dyDescent="0.25">
      <c r="C82" s="1"/>
    </row>
    <row r="83" spans="3:3" ht="15.75" customHeight="1" x14ac:dyDescent="0.25">
      <c r="C83" s="1"/>
    </row>
    <row r="84" spans="3:3" ht="15.75" customHeight="1" x14ac:dyDescent="0.25">
      <c r="C84" s="1"/>
    </row>
    <row r="85" spans="3:3" ht="15.75" customHeight="1" x14ac:dyDescent="0.25">
      <c r="C85" s="1"/>
    </row>
    <row r="86" spans="3:3" ht="15.75" customHeight="1" x14ac:dyDescent="0.25">
      <c r="C86" s="1"/>
    </row>
    <row r="87" spans="3:3" ht="15.75" customHeight="1" x14ac:dyDescent="0.25">
      <c r="C87" s="1"/>
    </row>
    <row r="88" spans="3:3" ht="15.75" customHeight="1" x14ac:dyDescent="0.25">
      <c r="C88" s="1"/>
    </row>
    <row r="89" spans="3:3" ht="15.75" customHeight="1" x14ac:dyDescent="0.25">
      <c r="C89" s="1"/>
    </row>
    <row r="90" spans="3:3" ht="15.75" customHeight="1" x14ac:dyDescent="0.25">
      <c r="C90" s="1"/>
    </row>
    <row r="91" spans="3:3" ht="15.75" customHeight="1" x14ac:dyDescent="0.25">
      <c r="C91" s="1"/>
    </row>
    <row r="92" spans="3:3" ht="15.75" customHeight="1" x14ac:dyDescent="0.25">
      <c r="C92" s="1"/>
    </row>
    <row r="93" spans="3:3" ht="15.75" customHeight="1" x14ac:dyDescent="0.25">
      <c r="C93" s="1"/>
    </row>
    <row r="94" spans="3:3" ht="15.75" customHeight="1" x14ac:dyDescent="0.25">
      <c r="C94" s="1"/>
    </row>
    <row r="95" spans="3:3" ht="15.75" customHeight="1" x14ac:dyDescent="0.25">
      <c r="C95" s="1"/>
    </row>
    <row r="96" spans="3:3" ht="15.75" customHeight="1" x14ac:dyDescent="0.25">
      <c r="C96" s="1"/>
    </row>
    <row r="97" spans="3:3" ht="15.75" customHeight="1" x14ac:dyDescent="0.25">
      <c r="C97" s="1"/>
    </row>
    <row r="98" spans="3:3" ht="15.75" customHeight="1" x14ac:dyDescent="0.25">
      <c r="C98" s="1"/>
    </row>
    <row r="99" spans="3:3" ht="15.75" customHeight="1" x14ac:dyDescent="0.25">
      <c r="C99" s="1"/>
    </row>
    <row r="100" spans="3:3" ht="15.75" customHeight="1" x14ac:dyDescent="0.25">
      <c r="C100" s="1"/>
    </row>
    <row r="101" spans="3:3" ht="15.75" customHeight="1" x14ac:dyDescent="0.25">
      <c r="C101" s="1"/>
    </row>
    <row r="102" spans="3:3" ht="15.75" customHeight="1" x14ac:dyDescent="0.25">
      <c r="C102" s="1"/>
    </row>
    <row r="103" spans="3:3" ht="15.75" customHeight="1" x14ac:dyDescent="0.25">
      <c r="C103" s="1"/>
    </row>
    <row r="104" spans="3:3" ht="15.75" customHeight="1" x14ac:dyDescent="0.25">
      <c r="C104" s="1"/>
    </row>
    <row r="105" spans="3:3" ht="15.75" customHeight="1" x14ac:dyDescent="0.25">
      <c r="C105" s="1"/>
    </row>
    <row r="106" spans="3:3" ht="15.75" customHeight="1" x14ac:dyDescent="0.25">
      <c r="C106" s="1"/>
    </row>
    <row r="107" spans="3:3" ht="15.75" customHeight="1" x14ac:dyDescent="0.25">
      <c r="C107" s="1"/>
    </row>
    <row r="108" spans="3:3" ht="15.75" customHeight="1" x14ac:dyDescent="0.25">
      <c r="C108" s="1"/>
    </row>
    <row r="109" spans="3:3" ht="15.75" customHeight="1" x14ac:dyDescent="0.25">
      <c r="C109" s="1"/>
    </row>
    <row r="110" spans="3:3" ht="15.75" customHeight="1" x14ac:dyDescent="0.25">
      <c r="C110" s="1"/>
    </row>
    <row r="111" spans="3:3" ht="15.75" customHeight="1" x14ac:dyDescent="0.25">
      <c r="C111" s="1"/>
    </row>
    <row r="112" spans="3:3" ht="15.75" customHeight="1" x14ac:dyDescent="0.25">
      <c r="C112" s="1"/>
    </row>
    <row r="113" spans="3:3" ht="15.75" customHeight="1" x14ac:dyDescent="0.25">
      <c r="C113" s="1"/>
    </row>
    <row r="114" spans="3:3" ht="15.75" customHeight="1" x14ac:dyDescent="0.25">
      <c r="C114" s="1"/>
    </row>
    <row r="115" spans="3:3" ht="15.75" customHeight="1" x14ac:dyDescent="0.25">
      <c r="C115" s="1"/>
    </row>
    <row r="116" spans="3:3" ht="15.75" customHeight="1" x14ac:dyDescent="0.25">
      <c r="C116" s="1"/>
    </row>
    <row r="117" spans="3:3" ht="15.75" customHeight="1" x14ac:dyDescent="0.25">
      <c r="C117" s="1"/>
    </row>
    <row r="118" spans="3:3" ht="15.75" customHeight="1" x14ac:dyDescent="0.25">
      <c r="C118" s="1"/>
    </row>
    <row r="119" spans="3:3" ht="15.75" customHeight="1" x14ac:dyDescent="0.25">
      <c r="C119" s="1"/>
    </row>
    <row r="120" spans="3:3" ht="15.75" customHeight="1" x14ac:dyDescent="0.25">
      <c r="C120" s="1"/>
    </row>
    <row r="121" spans="3:3" ht="15.75" customHeight="1" x14ac:dyDescent="0.25">
      <c r="C121" s="1"/>
    </row>
    <row r="122" spans="3:3" ht="15.75" customHeight="1" x14ac:dyDescent="0.25">
      <c r="C122" s="1"/>
    </row>
    <row r="123" spans="3:3" ht="15.75" customHeight="1" x14ac:dyDescent="0.25">
      <c r="C123" s="1"/>
    </row>
    <row r="124" spans="3:3" ht="15.75" customHeight="1" x14ac:dyDescent="0.25">
      <c r="C124" s="1"/>
    </row>
    <row r="125" spans="3:3" ht="15.75" customHeight="1" x14ac:dyDescent="0.25">
      <c r="C125" s="1"/>
    </row>
    <row r="126" spans="3:3" ht="15.75" customHeight="1" x14ac:dyDescent="0.25">
      <c r="C126" s="1"/>
    </row>
    <row r="127" spans="3:3" ht="15.75" customHeight="1" x14ac:dyDescent="0.25">
      <c r="C127" s="1"/>
    </row>
    <row r="128" spans="3:3" ht="15.75" customHeight="1" x14ac:dyDescent="0.25">
      <c r="C128" s="1"/>
    </row>
    <row r="129" spans="3:3" ht="15.75" customHeight="1" x14ac:dyDescent="0.25">
      <c r="C129" s="1"/>
    </row>
    <row r="130" spans="3:3" ht="15.75" customHeight="1" x14ac:dyDescent="0.25">
      <c r="C130" s="1"/>
    </row>
    <row r="131" spans="3:3" ht="15.75" customHeight="1" x14ac:dyDescent="0.25">
      <c r="C131" s="1"/>
    </row>
    <row r="132" spans="3:3" ht="15.75" customHeight="1" x14ac:dyDescent="0.25">
      <c r="C132" s="1"/>
    </row>
    <row r="133" spans="3:3" ht="15.75" customHeight="1" x14ac:dyDescent="0.25">
      <c r="C133" s="1"/>
    </row>
    <row r="134" spans="3:3" ht="15.75" customHeight="1" x14ac:dyDescent="0.25">
      <c r="C134" s="1"/>
    </row>
    <row r="135" spans="3:3" ht="15.75" customHeight="1" x14ac:dyDescent="0.25">
      <c r="C135" s="1"/>
    </row>
    <row r="136" spans="3:3" ht="15.75" customHeight="1" x14ac:dyDescent="0.25">
      <c r="C136" s="1"/>
    </row>
    <row r="137" spans="3:3" ht="15.75" customHeight="1" x14ac:dyDescent="0.25">
      <c r="C137" s="1"/>
    </row>
    <row r="138" spans="3:3" ht="15.75" customHeight="1" x14ac:dyDescent="0.25">
      <c r="C138" s="1"/>
    </row>
    <row r="139" spans="3:3" ht="15.75" customHeight="1" x14ac:dyDescent="0.25">
      <c r="C139" s="1"/>
    </row>
    <row r="140" spans="3:3" ht="15.75" customHeight="1" x14ac:dyDescent="0.25">
      <c r="C140" s="1"/>
    </row>
    <row r="141" spans="3:3" ht="15.75" customHeight="1" x14ac:dyDescent="0.25">
      <c r="C141" s="1"/>
    </row>
    <row r="142" spans="3:3" ht="15.75" customHeight="1" x14ac:dyDescent="0.25">
      <c r="C142" s="1"/>
    </row>
    <row r="143" spans="3:3" ht="15.75" customHeight="1" x14ac:dyDescent="0.25">
      <c r="C143" s="1"/>
    </row>
    <row r="144" spans="3:3" ht="15.75" customHeight="1" x14ac:dyDescent="0.25">
      <c r="C144" s="1"/>
    </row>
    <row r="145" spans="3:3" ht="15.75" customHeight="1" x14ac:dyDescent="0.25">
      <c r="C145" s="1"/>
    </row>
    <row r="146" spans="3:3" ht="15.75" customHeight="1" x14ac:dyDescent="0.25">
      <c r="C146" s="1"/>
    </row>
    <row r="147" spans="3:3" ht="15.75" customHeight="1" x14ac:dyDescent="0.25">
      <c r="C147" s="1"/>
    </row>
    <row r="148" spans="3:3" ht="15.75" customHeight="1" x14ac:dyDescent="0.25">
      <c r="C148" s="1"/>
    </row>
    <row r="149" spans="3:3" ht="15.75" customHeight="1" x14ac:dyDescent="0.25">
      <c r="C149" s="1"/>
    </row>
    <row r="150" spans="3:3" ht="15.75" customHeight="1" x14ac:dyDescent="0.25">
      <c r="C150" s="1"/>
    </row>
    <row r="151" spans="3:3" ht="15.75" customHeight="1" x14ac:dyDescent="0.25">
      <c r="C151" s="1"/>
    </row>
    <row r="152" spans="3:3" ht="15.75" customHeight="1" x14ac:dyDescent="0.25">
      <c r="C152" s="1"/>
    </row>
    <row r="153" spans="3:3" ht="15.75" customHeight="1" x14ac:dyDescent="0.25">
      <c r="C153" s="1"/>
    </row>
    <row r="154" spans="3:3" ht="15.75" customHeight="1" x14ac:dyDescent="0.25">
      <c r="C154" s="1"/>
    </row>
    <row r="155" spans="3:3" ht="15.75" customHeight="1" x14ac:dyDescent="0.25">
      <c r="C155" s="1"/>
    </row>
    <row r="156" spans="3:3" ht="15.75" customHeight="1" x14ac:dyDescent="0.25">
      <c r="C156" s="1"/>
    </row>
    <row r="157" spans="3:3" ht="15.75" customHeight="1" x14ac:dyDescent="0.25">
      <c r="C157" s="1"/>
    </row>
    <row r="158" spans="3:3" ht="15.75" customHeight="1" x14ac:dyDescent="0.25">
      <c r="C158" s="1"/>
    </row>
    <row r="159" spans="3:3" ht="15.75" customHeight="1" x14ac:dyDescent="0.25">
      <c r="C159" s="1"/>
    </row>
    <row r="160" spans="3:3" ht="15.75" customHeight="1" x14ac:dyDescent="0.25">
      <c r="C160" s="1"/>
    </row>
    <row r="161" spans="3:3" ht="15.75" customHeight="1" x14ac:dyDescent="0.25">
      <c r="C161" s="1"/>
    </row>
    <row r="162" spans="3:3" ht="15.75" customHeight="1" x14ac:dyDescent="0.25">
      <c r="C162" s="1"/>
    </row>
    <row r="163" spans="3:3" ht="15.75" customHeight="1" x14ac:dyDescent="0.25">
      <c r="C163" s="1"/>
    </row>
    <row r="164" spans="3:3" ht="15.75" customHeight="1" x14ac:dyDescent="0.25">
      <c r="C164" s="1"/>
    </row>
    <row r="165" spans="3:3" ht="15.75" customHeight="1" x14ac:dyDescent="0.25">
      <c r="C165" s="1"/>
    </row>
    <row r="166" spans="3:3" ht="15.75" customHeight="1" x14ac:dyDescent="0.25">
      <c r="C166" s="1"/>
    </row>
    <row r="167" spans="3:3" ht="15.75" customHeight="1" x14ac:dyDescent="0.25">
      <c r="C167" s="1"/>
    </row>
    <row r="168" spans="3:3" ht="15.75" customHeight="1" x14ac:dyDescent="0.25">
      <c r="C168" s="1"/>
    </row>
    <row r="169" spans="3:3" ht="15.75" customHeight="1" x14ac:dyDescent="0.25">
      <c r="C169" s="1"/>
    </row>
    <row r="170" spans="3:3" ht="15.75" customHeight="1" x14ac:dyDescent="0.25">
      <c r="C170" s="1"/>
    </row>
    <row r="171" spans="3:3" ht="15.75" customHeight="1" x14ac:dyDescent="0.25">
      <c r="C171" s="1"/>
    </row>
    <row r="172" spans="3:3" ht="15.75" customHeight="1" x14ac:dyDescent="0.25">
      <c r="C172" s="1"/>
    </row>
    <row r="173" spans="3:3" ht="15.75" customHeight="1" x14ac:dyDescent="0.25">
      <c r="C173" s="1"/>
    </row>
    <row r="174" spans="3:3" ht="15.75" customHeight="1" x14ac:dyDescent="0.25">
      <c r="C174" s="1"/>
    </row>
    <row r="175" spans="3:3" ht="15.75" customHeight="1" x14ac:dyDescent="0.25">
      <c r="C175" s="1"/>
    </row>
    <row r="176" spans="3:3" ht="15.75" customHeight="1" x14ac:dyDescent="0.25">
      <c r="C176" s="1"/>
    </row>
    <row r="177" spans="3:3" ht="15.75" customHeight="1" x14ac:dyDescent="0.25">
      <c r="C177" s="1"/>
    </row>
    <row r="178" spans="3:3" ht="15.75" customHeight="1" x14ac:dyDescent="0.25">
      <c r="C178" s="1"/>
    </row>
    <row r="179" spans="3:3" ht="15.75" customHeight="1" x14ac:dyDescent="0.25">
      <c r="C179" s="1"/>
    </row>
    <row r="180" spans="3:3" ht="15.75" customHeight="1" x14ac:dyDescent="0.25">
      <c r="C180" s="1"/>
    </row>
    <row r="181" spans="3:3" ht="15.75" customHeight="1" x14ac:dyDescent="0.25">
      <c r="C181" s="1"/>
    </row>
    <row r="182" spans="3:3" ht="15.75" customHeight="1" x14ac:dyDescent="0.25">
      <c r="C182" s="1"/>
    </row>
    <row r="183" spans="3:3" ht="15.75" customHeight="1" x14ac:dyDescent="0.25">
      <c r="C183" s="1"/>
    </row>
    <row r="184" spans="3:3" ht="15.75" customHeight="1" x14ac:dyDescent="0.25">
      <c r="C184" s="1"/>
    </row>
    <row r="185" spans="3:3" ht="15.75" customHeight="1" x14ac:dyDescent="0.25">
      <c r="C185" s="1"/>
    </row>
    <row r="186" spans="3:3" ht="15.75" customHeight="1" x14ac:dyDescent="0.25">
      <c r="C186" s="1"/>
    </row>
    <row r="187" spans="3:3" ht="15.75" customHeight="1" x14ac:dyDescent="0.25">
      <c r="C187" s="1"/>
    </row>
    <row r="188" spans="3:3" ht="15.75" customHeight="1" x14ac:dyDescent="0.25">
      <c r="C188" s="1"/>
    </row>
    <row r="189" spans="3:3" ht="15.75" customHeight="1" x14ac:dyDescent="0.25">
      <c r="C189" s="1"/>
    </row>
    <row r="190" spans="3:3" ht="15.75" customHeight="1" x14ac:dyDescent="0.25">
      <c r="C190" s="1"/>
    </row>
    <row r="191" spans="3:3" ht="15.75" customHeight="1" x14ac:dyDescent="0.25">
      <c r="C191" s="1"/>
    </row>
    <row r="192" spans="3:3" ht="15.75" customHeight="1" x14ac:dyDescent="0.25">
      <c r="C192" s="1"/>
    </row>
    <row r="193" spans="3:3" ht="15.75" customHeight="1" x14ac:dyDescent="0.25">
      <c r="C193" s="1"/>
    </row>
    <row r="194" spans="3:3" ht="15.75" customHeight="1" x14ac:dyDescent="0.25">
      <c r="C194" s="1"/>
    </row>
    <row r="195" spans="3:3" ht="15.75" customHeight="1" x14ac:dyDescent="0.25">
      <c r="C195" s="1"/>
    </row>
    <row r="196" spans="3:3" ht="15.75" customHeight="1" x14ac:dyDescent="0.25">
      <c r="C196" s="1"/>
    </row>
    <row r="197" spans="3:3" ht="15.75" customHeight="1" x14ac:dyDescent="0.25">
      <c r="C197" s="1"/>
    </row>
    <row r="198" spans="3:3" ht="15.75" customHeight="1" x14ac:dyDescent="0.25">
      <c r="C198" s="1"/>
    </row>
    <row r="199" spans="3:3" ht="15.75" customHeight="1" x14ac:dyDescent="0.25">
      <c r="C199" s="1"/>
    </row>
    <row r="200" spans="3:3" ht="15.75" customHeight="1" x14ac:dyDescent="0.25">
      <c r="C200" s="1"/>
    </row>
    <row r="201" spans="3:3" ht="15.75" customHeight="1" x14ac:dyDescent="0.25">
      <c r="C201" s="1"/>
    </row>
    <row r="202" spans="3:3" ht="15.75" customHeight="1" x14ac:dyDescent="0.25">
      <c r="C202" s="1"/>
    </row>
    <row r="203" spans="3:3" ht="15.75" customHeight="1" x14ac:dyDescent="0.25">
      <c r="C203" s="1"/>
    </row>
    <row r="204" spans="3:3" ht="15.75" customHeight="1" x14ac:dyDescent="0.25">
      <c r="C204" s="1"/>
    </row>
    <row r="205" spans="3:3" ht="15.75" customHeight="1" x14ac:dyDescent="0.25">
      <c r="C205" s="1"/>
    </row>
    <row r="206" spans="3:3" ht="15.75" customHeight="1" x14ac:dyDescent="0.25">
      <c r="C206" s="1"/>
    </row>
    <row r="207" spans="3:3" ht="15.75" customHeight="1" x14ac:dyDescent="0.25">
      <c r="C207" s="1"/>
    </row>
    <row r="208" spans="3:3" ht="15.75" customHeight="1" x14ac:dyDescent="0.25">
      <c r="C208" s="1"/>
    </row>
    <row r="209" spans="3:3" ht="15.75" customHeight="1" x14ac:dyDescent="0.25">
      <c r="C209" s="1"/>
    </row>
    <row r="210" spans="3:3" ht="15.75" customHeight="1" x14ac:dyDescent="0.25">
      <c r="C210" s="1"/>
    </row>
    <row r="211" spans="3:3" ht="15.75" customHeight="1" x14ac:dyDescent="0.25">
      <c r="C211" s="1"/>
    </row>
    <row r="212" spans="3:3" ht="15.75" customHeight="1" x14ac:dyDescent="0.25">
      <c r="C212" s="1"/>
    </row>
    <row r="213" spans="3:3" ht="15.75" customHeight="1" x14ac:dyDescent="0.25">
      <c r="C213" s="1"/>
    </row>
    <row r="214" spans="3:3" ht="15.75" customHeight="1" x14ac:dyDescent="0.25">
      <c r="C214" s="1"/>
    </row>
    <row r="215" spans="3:3" ht="15.75" customHeight="1" x14ac:dyDescent="0.25">
      <c r="C215" s="1"/>
    </row>
    <row r="216" spans="3:3" ht="15.75" customHeight="1" x14ac:dyDescent="0.25">
      <c r="C216" s="1"/>
    </row>
    <row r="217" spans="3:3" ht="15.75" customHeight="1" x14ac:dyDescent="0.25">
      <c r="C217" s="1"/>
    </row>
    <row r="218" spans="3:3" ht="15.75" customHeight="1" x14ac:dyDescent="0.25">
      <c r="C218" s="1"/>
    </row>
    <row r="219" spans="3:3" ht="15.75" customHeight="1" x14ac:dyDescent="0.25">
      <c r="C219" s="1"/>
    </row>
    <row r="220" spans="3:3" ht="15.75" customHeight="1" x14ac:dyDescent="0.25">
      <c r="C220" s="1"/>
    </row>
    <row r="221" spans="3:3" ht="15.75" customHeight="1" x14ac:dyDescent="0.25">
      <c r="C221" s="1"/>
    </row>
    <row r="222" spans="3:3" ht="15.75" customHeight="1" x14ac:dyDescent="0.25">
      <c r="C222" s="1"/>
    </row>
    <row r="223" spans="3:3" ht="15.75" customHeight="1" x14ac:dyDescent="0.25">
      <c r="C223" s="1"/>
    </row>
    <row r="224" spans="3:3" ht="15.75" customHeight="1" x14ac:dyDescent="0.25">
      <c r="C224" s="1"/>
    </row>
    <row r="225" spans="3:3" ht="15.75" customHeight="1" x14ac:dyDescent="0.25">
      <c r="C225" s="1"/>
    </row>
    <row r="226" spans="3:3" ht="15.75" customHeight="1" x14ac:dyDescent="0.25">
      <c r="C226" s="1"/>
    </row>
    <row r="227" spans="3:3" ht="15.75" customHeight="1" x14ac:dyDescent="0.25">
      <c r="C227" s="1"/>
    </row>
    <row r="228" spans="3:3" ht="15.75" customHeight="1" x14ac:dyDescent="0.25">
      <c r="C228" s="1"/>
    </row>
    <row r="229" spans="3:3" ht="15.75" customHeight="1" x14ac:dyDescent="0.25">
      <c r="C229" s="1"/>
    </row>
    <row r="230" spans="3:3" ht="15.75" customHeight="1" x14ac:dyDescent="0.25">
      <c r="C230" s="1"/>
    </row>
    <row r="231" spans="3:3" ht="15.75" customHeight="1" x14ac:dyDescent="0.25">
      <c r="C231" s="1"/>
    </row>
    <row r="232" spans="3:3" ht="15.75" customHeight="1" x14ac:dyDescent="0.25">
      <c r="C232" s="1"/>
    </row>
    <row r="233" spans="3:3" ht="15.75" customHeight="1" x14ac:dyDescent="0.25">
      <c r="C233" s="1"/>
    </row>
    <row r="234" spans="3:3" ht="15.75" customHeight="1" x14ac:dyDescent="0.25">
      <c r="C234" s="1"/>
    </row>
    <row r="235" spans="3:3" ht="15.75" customHeight="1" x14ac:dyDescent="0.25">
      <c r="C235" s="1"/>
    </row>
    <row r="236" spans="3:3" ht="15.75" customHeight="1" x14ac:dyDescent="0.25">
      <c r="C236" s="1"/>
    </row>
    <row r="237" spans="3:3" ht="15.75" customHeight="1" x14ac:dyDescent="0.25">
      <c r="C237" s="1"/>
    </row>
    <row r="238" spans="3:3" ht="15.75" customHeight="1" x14ac:dyDescent="0.25">
      <c r="C238" s="1"/>
    </row>
    <row r="239" spans="3:3" ht="15.75" customHeight="1" x14ac:dyDescent="0.25">
      <c r="C239" s="1"/>
    </row>
    <row r="240" spans="3:3" ht="15.75" customHeight="1" x14ac:dyDescent="0.25">
      <c r="C240" s="1"/>
    </row>
    <row r="241" spans="3:3" ht="15.75" customHeight="1" x14ac:dyDescent="0.25">
      <c r="C241" s="1"/>
    </row>
    <row r="242" spans="3:3" ht="15.75" customHeight="1" x14ac:dyDescent="0.25">
      <c r="C242" s="1"/>
    </row>
    <row r="243" spans="3:3" ht="15.75" customHeight="1" x14ac:dyDescent="0.25">
      <c r="C243" s="1"/>
    </row>
    <row r="244" spans="3:3" ht="15.75" customHeight="1" x14ac:dyDescent="0.25">
      <c r="C244" s="1"/>
    </row>
    <row r="245" spans="3:3" ht="15.75" customHeight="1" x14ac:dyDescent="0.25">
      <c r="C245" s="1"/>
    </row>
    <row r="246" spans="3:3" ht="15.75" customHeight="1" x14ac:dyDescent="0.25">
      <c r="C246" s="1"/>
    </row>
    <row r="247" spans="3:3" ht="15.75" customHeight="1" x14ac:dyDescent="0.25">
      <c r="C247" s="1"/>
    </row>
    <row r="248" spans="3:3" ht="15.75" customHeight="1" x14ac:dyDescent="0.25">
      <c r="C248" s="1"/>
    </row>
    <row r="249" spans="3:3" ht="15.75" customHeight="1" x14ac:dyDescent="0.25">
      <c r="C249" s="1"/>
    </row>
    <row r="250" spans="3:3" ht="15.75" customHeight="1" x14ac:dyDescent="0.25">
      <c r="C250" s="1"/>
    </row>
    <row r="251" spans="3:3" ht="15.75" customHeight="1" x14ac:dyDescent="0.25">
      <c r="C251" s="1"/>
    </row>
    <row r="252" spans="3:3" ht="15.75" customHeight="1" x14ac:dyDescent="0.25">
      <c r="C252" s="1"/>
    </row>
    <row r="253" spans="3:3" ht="15.75" customHeight="1" x14ac:dyDescent="0.25">
      <c r="C253" s="1"/>
    </row>
    <row r="254" spans="3:3" ht="15.75" customHeight="1" x14ac:dyDescent="0.25">
      <c r="C254" s="1"/>
    </row>
    <row r="255" spans="3:3" ht="15.75" customHeight="1" x14ac:dyDescent="0.25">
      <c r="C255" s="1"/>
    </row>
    <row r="256" spans="3:3" ht="15.75" customHeight="1" x14ac:dyDescent="0.25">
      <c r="C256" s="1"/>
    </row>
    <row r="257" spans="3:3" ht="15.75" customHeight="1" x14ac:dyDescent="0.25">
      <c r="C257" s="1"/>
    </row>
    <row r="258" spans="3:3" ht="15.75" customHeight="1" x14ac:dyDescent="0.25">
      <c r="C258" s="1"/>
    </row>
    <row r="259" spans="3:3" ht="15.75" customHeight="1" x14ac:dyDescent="0.25">
      <c r="C259" s="1"/>
    </row>
    <row r="260" spans="3:3" ht="15.75" customHeight="1" x14ac:dyDescent="0.25">
      <c r="C260" s="1"/>
    </row>
    <row r="261" spans="3:3" ht="15.75" customHeight="1" x14ac:dyDescent="0.25">
      <c r="C261" s="1"/>
    </row>
    <row r="262" spans="3:3" ht="15.75" customHeight="1" x14ac:dyDescent="0.25">
      <c r="C262" s="1"/>
    </row>
    <row r="263" spans="3:3" ht="15.75" customHeight="1" x14ac:dyDescent="0.25">
      <c r="C263" s="1"/>
    </row>
    <row r="264" spans="3:3" ht="15.75" customHeight="1" x14ac:dyDescent="0.25">
      <c r="C264" s="1"/>
    </row>
    <row r="265" spans="3:3" ht="15.75" customHeight="1" x14ac:dyDescent="0.25">
      <c r="C265" s="1"/>
    </row>
    <row r="266" spans="3:3" ht="15.75" customHeight="1" x14ac:dyDescent="0.25">
      <c r="C266" s="1"/>
    </row>
    <row r="267" spans="3:3" ht="15.75" customHeight="1" x14ac:dyDescent="0.25">
      <c r="C267" s="1"/>
    </row>
    <row r="268" spans="3:3" ht="15.75" customHeight="1" x14ac:dyDescent="0.25">
      <c r="C268" s="1"/>
    </row>
    <row r="269" spans="3:3" ht="15.75" customHeight="1" x14ac:dyDescent="0.25">
      <c r="C269" s="1"/>
    </row>
    <row r="270" spans="3:3" ht="15.75" customHeight="1" x14ac:dyDescent="0.25">
      <c r="C270" s="1"/>
    </row>
    <row r="271" spans="3:3" ht="15.75" customHeight="1" x14ac:dyDescent="0.25">
      <c r="C271" s="1"/>
    </row>
    <row r="272" spans="3:3" ht="15.75" customHeight="1" x14ac:dyDescent="0.25">
      <c r="C272" s="1"/>
    </row>
    <row r="273" spans="3:3" ht="15.75" customHeight="1" x14ac:dyDescent="0.25">
      <c r="C273" s="1"/>
    </row>
    <row r="274" spans="3:3" ht="15.75" customHeight="1" x14ac:dyDescent="0.25">
      <c r="C274" s="1"/>
    </row>
    <row r="275" spans="3:3" ht="15.75" customHeight="1" x14ac:dyDescent="0.25">
      <c r="C275" s="1"/>
    </row>
    <row r="276" spans="3:3" ht="15.75" customHeight="1" x14ac:dyDescent="0.25">
      <c r="C276" s="1"/>
    </row>
    <row r="277" spans="3:3" ht="15.75" customHeight="1" x14ac:dyDescent="0.25">
      <c r="C277" s="1"/>
    </row>
    <row r="278" spans="3:3" ht="15.75" customHeight="1" x14ac:dyDescent="0.25">
      <c r="C278" s="1"/>
    </row>
    <row r="279" spans="3:3" ht="15.75" customHeight="1" x14ac:dyDescent="0.25">
      <c r="C279" s="1"/>
    </row>
    <row r="280" spans="3:3" ht="15.75" customHeight="1" x14ac:dyDescent="0.25">
      <c r="C280" s="1"/>
    </row>
    <row r="281" spans="3:3" ht="15.75" customHeight="1" x14ac:dyDescent="0.25">
      <c r="C281" s="1"/>
    </row>
    <row r="282" spans="3:3" ht="15.75" customHeight="1" x14ac:dyDescent="0.25">
      <c r="C282" s="1"/>
    </row>
    <row r="283" spans="3:3" ht="15.75" customHeight="1" x14ac:dyDescent="0.25">
      <c r="C283" s="1"/>
    </row>
    <row r="284" spans="3:3" ht="15.75" customHeight="1" x14ac:dyDescent="0.25">
      <c r="C284" s="1"/>
    </row>
    <row r="285" spans="3:3" ht="15.75" customHeight="1" x14ac:dyDescent="0.25">
      <c r="C285" s="1"/>
    </row>
    <row r="286" spans="3:3" ht="15.75" customHeight="1" x14ac:dyDescent="0.25">
      <c r="C286" s="1"/>
    </row>
    <row r="287" spans="3:3" ht="15.75" customHeight="1" x14ac:dyDescent="0.25">
      <c r="C287" s="1"/>
    </row>
    <row r="288" spans="3:3" ht="15.75" customHeight="1" x14ac:dyDescent="0.25">
      <c r="C288" s="1"/>
    </row>
    <row r="289" spans="3:3" ht="15.75" customHeight="1" x14ac:dyDescent="0.25">
      <c r="C289" s="1"/>
    </row>
    <row r="290" spans="3:3" ht="15.75" customHeight="1" x14ac:dyDescent="0.25">
      <c r="C290" s="1"/>
    </row>
    <row r="291" spans="3:3" ht="15.75" customHeight="1" x14ac:dyDescent="0.25">
      <c r="C291" s="1"/>
    </row>
    <row r="292" spans="3:3" ht="15.75" customHeight="1" x14ac:dyDescent="0.25">
      <c r="C292" s="1"/>
    </row>
    <row r="293" spans="3:3" ht="15.75" customHeight="1" x14ac:dyDescent="0.25">
      <c r="C293" s="1"/>
    </row>
    <row r="294" spans="3:3" ht="15.75" customHeight="1" x14ac:dyDescent="0.25">
      <c r="C294" s="1"/>
    </row>
    <row r="295" spans="3:3" ht="15.75" customHeight="1" x14ac:dyDescent="0.25">
      <c r="C295" s="1"/>
    </row>
    <row r="296" spans="3:3" ht="15.75" customHeight="1" x14ac:dyDescent="0.25">
      <c r="C296" s="1"/>
    </row>
    <row r="297" spans="3:3" ht="15.75" customHeight="1" x14ac:dyDescent="0.25">
      <c r="C297" s="1"/>
    </row>
    <row r="298" spans="3:3" ht="15.75" customHeight="1" x14ac:dyDescent="0.25">
      <c r="C298" s="1"/>
    </row>
    <row r="299" spans="3:3" ht="15.75" customHeight="1" x14ac:dyDescent="0.25">
      <c r="C299" s="1"/>
    </row>
    <row r="300" spans="3:3" ht="15.75" customHeight="1" x14ac:dyDescent="0.25">
      <c r="C300" s="1"/>
    </row>
    <row r="301" spans="3:3" ht="15.75" customHeight="1" x14ac:dyDescent="0.25">
      <c r="C301" s="1"/>
    </row>
    <row r="302" spans="3:3" ht="15.75" customHeight="1" x14ac:dyDescent="0.25">
      <c r="C302" s="1"/>
    </row>
    <row r="303" spans="3:3" ht="15.75" customHeight="1" x14ac:dyDescent="0.25">
      <c r="C303" s="1"/>
    </row>
    <row r="304" spans="3:3" ht="15.75" customHeight="1" x14ac:dyDescent="0.25">
      <c r="C304" s="1"/>
    </row>
    <row r="305" spans="3:3" ht="15.75" customHeight="1" x14ac:dyDescent="0.25">
      <c r="C305" s="1"/>
    </row>
    <row r="306" spans="3:3" ht="15.75" customHeight="1" x14ac:dyDescent="0.25">
      <c r="C306" s="1"/>
    </row>
    <row r="307" spans="3:3" ht="15.75" customHeight="1" x14ac:dyDescent="0.25">
      <c r="C307" s="1"/>
    </row>
    <row r="308" spans="3:3" ht="15.75" customHeight="1" x14ac:dyDescent="0.25">
      <c r="C308" s="1"/>
    </row>
    <row r="309" spans="3:3" ht="15.75" customHeight="1" x14ac:dyDescent="0.25">
      <c r="C309" s="1"/>
    </row>
    <row r="310" spans="3:3" ht="15.75" customHeight="1" x14ac:dyDescent="0.25">
      <c r="C310" s="1"/>
    </row>
    <row r="311" spans="3:3" ht="15.75" customHeight="1" x14ac:dyDescent="0.25">
      <c r="C311" s="1"/>
    </row>
    <row r="312" spans="3:3" ht="15.75" customHeight="1" x14ac:dyDescent="0.25">
      <c r="C312" s="1"/>
    </row>
    <row r="313" spans="3:3" ht="15.75" customHeight="1" x14ac:dyDescent="0.25">
      <c r="C313" s="1"/>
    </row>
    <row r="314" spans="3:3" ht="15.75" customHeight="1" x14ac:dyDescent="0.25">
      <c r="C314" s="1"/>
    </row>
    <row r="315" spans="3:3" ht="15.75" customHeight="1" x14ac:dyDescent="0.25">
      <c r="C315" s="1"/>
    </row>
    <row r="316" spans="3:3" ht="15.75" customHeight="1" x14ac:dyDescent="0.25">
      <c r="C316" s="1"/>
    </row>
    <row r="317" spans="3:3" ht="15.75" customHeight="1" x14ac:dyDescent="0.25">
      <c r="C317" s="1"/>
    </row>
    <row r="318" spans="3:3" ht="15.75" customHeight="1" x14ac:dyDescent="0.25">
      <c r="C318" s="1"/>
    </row>
    <row r="319" spans="3:3" ht="15.75" customHeight="1" x14ac:dyDescent="0.25">
      <c r="C319" s="1"/>
    </row>
    <row r="320" spans="3:3" ht="15.75" customHeight="1" x14ac:dyDescent="0.25">
      <c r="C320" s="1"/>
    </row>
    <row r="321" spans="3:3" ht="15.75" customHeight="1" x14ac:dyDescent="0.25">
      <c r="C321" s="1"/>
    </row>
    <row r="322" spans="3:3" ht="15.75" customHeight="1" x14ac:dyDescent="0.25">
      <c r="C322" s="1"/>
    </row>
    <row r="323" spans="3:3" ht="15.75" customHeight="1" x14ac:dyDescent="0.25">
      <c r="C323" s="1"/>
    </row>
    <row r="324" spans="3:3" ht="15.75" customHeight="1" x14ac:dyDescent="0.25">
      <c r="C324" s="1"/>
    </row>
    <row r="325" spans="3:3" ht="15.75" customHeight="1" x14ac:dyDescent="0.25">
      <c r="C325" s="1"/>
    </row>
    <row r="326" spans="3:3" ht="15.75" customHeight="1" x14ac:dyDescent="0.25">
      <c r="C326" s="1"/>
    </row>
    <row r="327" spans="3:3" ht="15.75" customHeight="1" x14ac:dyDescent="0.25">
      <c r="C327" s="1"/>
    </row>
    <row r="328" spans="3:3" ht="15.75" customHeight="1" x14ac:dyDescent="0.25">
      <c r="C328" s="1"/>
    </row>
    <row r="329" spans="3:3" ht="15.75" customHeight="1" x14ac:dyDescent="0.25">
      <c r="C329" s="1"/>
    </row>
    <row r="330" spans="3:3" ht="15.75" customHeight="1" x14ac:dyDescent="0.25">
      <c r="C330" s="1"/>
    </row>
    <row r="331" spans="3:3" ht="15.75" customHeight="1" x14ac:dyDescent="0.25">
      <c r="C331" s="1"/>
    </row>
    <row r="332" spans="3:3" ht="15.75" customHeight="1" x14ac:dyDescent="0.25">
      <c r="C332" s="1"/>
    </row>
    <row r="333" spans="3:3" ht="15.75" customHeight="1" x14ac:dyDescent="0.25">
      <c r="C333" s="1"/>
    </row>
    <row r="334" spans="3:3" ht="15.75" customHeight="1" x14ac:dyDescent="0.25">
      <c r="C334" s="1"/>
    </row>
    <row r="335" spans="3:3" ht="15.75" customHeight="1" x14ac:dyDescent="0.25">
      <c r="C335" s="1"/>
    </row>
    <row r="336" spans="3:3" ht="15.75" customHeight="1" x14ac:dyDescent="0.25">
      <c r="C336" s="1"/>
    </row>
    <row r="337" spans="3:3" ht="15.75" customHeight="1" x14ac:dyDescent="0.25">
      <c r="C337" s="1"/>
    </row>
    <row r="338" spans="3:3" ht="15.75" customHeight="1" x14ac:dyDescent="0.25">
      <c r="C338" s="1"/>
    </row>
    <row r="339" spans="3:3" ht="15.75" customHeight="1" x14ac:dyDescent="0.25">
      <c r="C339" s="1"/>
    </row>
    <row r="340" spans="3:3" ht="15.75" customHeight="1" x14ac:dyDescent="0.25">
      <c r="C340" s="1"/>
    </row>
    <row r="341" spans="3:3" ht="15.75" customHeight="1" x14ac:dyDescent="0.25">
      <c r="C341" s="1"/>
    </row>
    <row r="342" spans="3:3" ht="15.75" customHeight="1" x14ac:dyDescent="0.25">
      <c r="C342" s="1"/>
    </row>
    <row r="343" spans="3:3" ht="15.75" customHeight="1" x14ac:dyDescent="0.25">
      <c r="C343" s="1"/>
    </row>
    <row r="344" spans="3:3" ht="15.75" customHeight="1" x14ac:dyDescent="0.25">
      <c r="C344" s="1"/>
    </row>
    <row r="345" spans="3:3" ht="15.75" customHeight="1" x14ac:dyDescent="0.25">
      <c r="C345" s="1"/>
    </row>
    <row r="346" spans="3:3" ht="15.75" customHeight="1" x14ac:dyDescent="0.25">
      <c r="C346" s="1"/>
    </row>
    <row r="347" spans="3:3" ht="15.75" customHeight="1" x14ac:dyDescent="0.25">
      <c r="C347" s="1"/>
    </row>
    <row r="348" spans="3:3" ht="15.75" customHeight="1" x14ac:dyDescent="0.25">
      <c r="C348" s="1"/>
    </row>
    <row r="349" spans="3:3" ht="15.75" customHeight="1" x14ac:dyDescent="0.25">
      <c r="C349" s="1"/>
    </row>
    <row r="350" spans="3:3" ht="15.75" customHeight="1" x14ac:dyDescent="0.25">
      <c r="C350" s="1"/>
    </row>
    <row r="351" spans="3:3" ht="15.75" customHeight="1" x14ac:dyDescent="0.25">
      <c r="C351" s="1"/>
    </row>
    <row r="352" spans="3:3" ht="15.75" customHeight="1" x14ac:dyDescent="0.25">
      <c r="C352" s="1"/>
    </row>
    <row r="353" spans="3:3" ht="15.75" customHeight="1" x14ac:dyDescent="0.25">
      <c r="C353" s="1"/>
    </row>
    <row r="354" spans="3:3" ht="15.75" customHeight="1" x14ac:dyDescent="0.25">
      <c r="C354" s="1"/>
    </row>
    <row r="355" spans="3:3" ht="15.75" customHeight="1" x14ac:dyDescent="0.25">
      <c r="C355" s="1"/>
    </row>
    <row r="356" spans="3:3" ht="15.75" customHeight="1" x14ac:dyDescent="0.25">
      <c r="C356" s="1"/>
    </row>
    <row r="357" spans="3:3" ht="15.75" customHeight="1" x14ac:dyDescent="0.25">
      <c r="C357" s="1"/>
    </row>
    <row r="358" spans="3:3" ht="15.75" customHeight="1" x14ac:dyDescent="0.25">
      <c r="C358" s="1"/>
    </row>
    <row r="359" spans="3:3" ht="15.75" customHeight="1" x14ac:dyDescent="0.25">
      <c r="C359" s="1"/>
    </row>
    <row r="360" spans="3:3" ht="15.75" customHeight="1" x14ac:dyDescent="0.25">
      <c r="C360" s="1"/>
    </row>
    <row r="361" spans="3:3" ht="15.75" customHeight="1" x14ac:dyDescent="0.25">
      <c r="C361" s="1"/>
    </row>
    <row r="362" spans="3:3" ht="15.75" customHeight="1" x14ac:dyDescent="0.25">
      <c r="C362" s="1"/>
    </row>
    <row r="363" spans="3:3" ht="15.75" customHeight="1" x14ac:dyDescent="0.25">
      <c r="C363" s="1"/>
    </row>
    <row r="364" spans="3:3" ht="15.75" customHeight="1" x14ac:dyDescent="0.25">
      <c r="C364" s="1"/>
    </row>
    <row r="365" spans="3:3" ht="15.75" customHeight="1" x14ac:dyDescent="0.25">
      <c r="C365" s="1"/>
    </row>
    <row r="366" spans="3:3" ht="15.75" customHeight="1" x14ac:dyDescent="0.25">
      <c r="C366" s="1"/>
    </row>
    <row r="367" spans="3:3" ht="15.75" customHeight="1" x14ac:dyDescent="0.25">
      <c r="C367" s="1"/>
    </row>
    <row r="368" spans="3:3" ht="15.75" customHeight="1" x14ac:dyDescent="0.25">
      <c r="C368" s="1"/>
    </row>
    <row r="369" spans="3:3" ht="15.75" customHeight="1" x14ac:dyDescent="0.25">
      <c r="C369" s="1"/>
    </row>
    <row r="370" spans="3:3" ht="15.75" customHeight="1" x14ac:dyDescent="0.25">
      <c r="C370" s="1"/>
    </row>
    <row r="371" spans="3:3" ht="15.75" customHeight="1" x14ac:dyDescent="0.25">
      <c r="C371" s="1"/>
    </row>
    <row r="372" spans="3:3" ht="15.75" customHeight="1" x14ac:dyDescent="0.25">
      <c r="C372" s="1"/>
    </row>
    <row r="373" spans="3:3" ht="15.75" customHeight="1" x14ac:dyDescent="0.25">
      <c r="C373" s="1"/>
    </row>
    <row r="374" spans="3:3" ht="15.75" customHeight="1" x14ac:dyDescent="0.25">
      <c r="C374" s="1"/>
    </row>
    <row r="375" spans="3:3" ht="15.75" customHeight="1" x14ac:dyDescent="0.25">
      <c r="C375" s="1"/>
    </row>
    <row r="376" spans="3:3" ht="15.75" customHeight="1" x14ac:dyDescent="0.25">
      <c r="C376" s="1"/>
    </row>
    <row r="377" spans="3:3" ht="15.75" customHeight="1" x14ac:dyDescent="0.25">
      <c r="C377" s="1"/>
    </row>
    <row r="378" spans="3:3" ht="15.75" customHeight="1" x14ac:dyDescent="0.25">
      <c r="C378" s="1"/>
    </row>
    <row r="379" spans="3:3" ht="15.75" customHeight="1" x14ac:dyDescent="0.25">
      <c r="C379" s="1"/>
    </row>
    <row r="380" spans="3:3" ht="15.75" customHeight="1" x14ac:dyDescent="0.25">
      <c r="C380" s="1"/>
    </row>
    <row r="381" spans="3:3" ht="15.75" customHeight="1" x14ac:dyDescent="0.25">
      <c r="C381" s="1"/>
    </row>
    <row r="382" spans="3:3" ht="15.75" customHeight="1" x14ac:dyDescent="0.25">
      <c r="C382" s="1"/>
    </row>
    <row r="383" spans="3:3" ht="15.75" customHeight="1" x14ac:dyDescent="0.25">
      <c r="C383" s="1"/>
    </row>
    <row r="384" spans="3:3" ht="15.75" customHeight="1" x14ac:dyDescent="0.25">
      <c r="C384" s="1"/>
    </row>
    <row r="385" spans="3:3" ht="15.75" customHeight="1" x14ac:dyDescent="0.25">
      <c r="C385" s="1"/>
    </row>
    <row r="386" spans="3:3" ht="15.75" customHeight="1" x14ac:dyDescent="0.25">
      <c r="C386" s="1"/>
    </row>
    <row r="387" spans="3:3" ht="15.75" customHeight="1" x14ac:dyDescent="0.25">
      <c r="C387" s="1"/>
    </row>
    <row r="388" spans="3:3" ht="15.75" customHeight="1" x14ac:dyDescent="0.25">
      <c r="C388" s="1"/>
    </row>
    <row r="389" spans="3:3" ht="15.75" customHeight="1" x14ac:dyDescent="0.25">
      <c r="C389" s="1"/>
    </row>
    <row r="390" spans="3:3" ht="15.75" customHeight="1" x14ac:dyDescent="0.25">
      <c r="C390" s="1"/>
    </row>
    <row r="391" spans="3:3" ht="15.75" customHeight="1" x14ac:dyDescent="0.25">
      <c r="C391" s="1"/>
    </row>
    <row r="392" spans="3:3" ht="15.75" customHeight="1" x14ac:dyDescent="0.25">
      <c r="C392" s="1"/>
    </row>
    <row r="393" spans="3:3" ht="15.75" customHeight="1" x14ac:dyDescent="0.25">
      <c r="C393" s="1"/>
    </row>
    <row r="394" spans="3:3" ht="15.75" customHeight="1" x14ac:dyDescent="0.25">
      <c r="C394" s="1"/>
    </row>
    <row r="395" spans="3:3" ht="15.75" customHeight="1" x14ac:dyDescent="0.25">
      <c r="C395" s="1"/>
    </row>
    <row r="396" spans="3:3" ht="15.75" customHeight="1" x14ac:dyDescent="0.25">
      <c r="C396" s="1"/>
    </row>
    <row r="397" spans="3:3" ht="15.75" customHeight="1" x14ac:dyDescent="0.25">
      <c r="C397" s="1"/>
    </row>
    <row r="398" spans="3:3" ht="15.75" customHeight="1" x14ac:dyDescent="0.25">
      <c r="C398" s="1"/>
    </row>
    <row r="399" spans="3:3" ht="15.75" customHeight="1" x14ac:dyDescent="0.25">
      <c r="C399" s="1"/>
    </row>
    <row r="400" spans="3:3" ht="15.75" customHeight="1" x14ac:dyDescent="0.25">
      <c r="C400" s="1"/>
    </row>
    <row r="401" spans="3:3" ht="15.75" customHeight="1" x14ac:dyDescent="0.25">
      <c r="C401" s="1"/>
    </row>
    <row r="402" spans="3:3" ht="15.75" customHeight="1" x14ac:dyDescent="0.25">
      <c r="C402" s="1"/>
    </row>
    <row r="403" spans="3:3" ht="15.75" customHeight="1" x14ac:dyDescent="0.25">
      <c r="C403" s="1"/>
    </row>
    <row r="404" spans="3:3" ht="15.75" customHeight="1" x14ac:dyDescent="0.25">
      <c r="C404" s="1"/>
    </row>
    <row r="405" spans="3:3" ht="15.75" customHeight="1" x14ac:dyDescent="0.25">
      <c r="C405" s="1"/>
    </row>
    <row r="406" spans="3:3" ht="15.75" customHeight="1" x14ac:dyDescent="0.25">
      <c r="C406" s="1"/>
    </row>
    <row r="407" spans="3:3" ht="15.75" customHeight="1" x14ac:dyDescent="0.25">
      <c r="C407" s="1"/>
    </row>
    <row r="408" spans="3:3" ht="15.75" customHeight="1" x14ac:dyDescent="0.25">
      <c r="C408" s="1"/>
    </row>
    <row r="409" spans="3:3" ht="15.75" customHeight="1" x14ac:dyDescent="0.25">
      <c r="C409" s="1"/>
    </row>
    <row r="410" spans="3:3" ht="15.75" customHeight="1" x14ac:dyDescent="0.25">
      <c r="C410" s="1"/>
    </row>
    <row r="411" spans="3:3" ht="15.75" customHeight="1" x14ac:dyDescent="0.25">
      <c r="C411" s="1"/>
    </row>
    <row r="412" spans="3:3" ht="15.75" customHeight="1" x14ac:dyDescent="0.25">
      <c r="C412" s="1"/>
    </row>
    <row r="413" spans="3:3" ht="15.75" customHeight="1" x14ac:dyDescent="0.25">
      <c r="C413" s="1"/>
    </row>
    <row r="414" spans="3:3" ht="15.75" customHeight="1" x14ac:dyDescent="0.25">
      <c r="C414" s="1"/>
    </row>
    <row r="415" spans="3:3" ht="15.75" customHeight="1" x14ac:dyDescent="0.25">
      <c r="C415" s="1"/>
    </row>
    <row r="416" spans="3:3" ht="15.75" customHeight="1" x14ac:dyDescent="0.25">
      <c r="C416" s="1"/>
    </row>
    <row r="417" spans="3:3" ht="15.75" customHeight="1" x14ac:dyDescent="0.25">
      <c r="C417" s="1"/>
    </row>
    <row r="418" spans="3:3" ht="15.75" customHeight="1" x14ac:dyDescent="0.25">
      <c r="C418" s="1"/>
    </row>
    <row r="419" spans="3:3" ht="15.75" customHeight="1" x14ac:dyDescent="0.25">
      <c r="C419" s="1"/>
    </row>
    <row r="420" spans="3:3" ht="15.75" customHeight="1" x14ac:dyDescent="0.25">
      <c r="C420" s="1"/>
    </row>
    <row r="421" spans="3:3" ht="15.75" customHeight="1" x14ac:dyDescent="0.25">
      <c r="C421" s="1"/>
    </row>
    <row r="422" spans="3:3" ht="15.75" customHeight="1" x14ac:dyDescent="0.25">
      <c r="C422" s="1"/>
    </row>
    <row r="423" spans="3:3" ht="15.75" customHeight="1" x14ac:dyDescent="0.25">
      <c r="C423" s="1"/>
    </row>
    <row r="424" spans="3:3" ht="15.75" customHeight="1" x14ac:dyDescent="0.25">
      <c r="C424" s="1"/>
    </row>
    <row r="425" spans="3:3" ht="15.75" customHeight="1" x14ac:dyDescent="0.25">
      <c r="C425" s="1"/>
    </row>
    <row r="426" spans="3:3" ht="15.75" customHeight="1" x14ac:dyDescent="0.25">
      <c r="C426" s="1"/>
    </row>
    <row r="427" spans="3:3" ht="15.75" customHeight="1" x14ac:dyDescent="0.25">
      <c r="C427" s="1"/>
    </row>
    <row r="428" spans="3:3" ht="15.75" customHeight="1" x14ac:dyDescent="0.25">
      <c r="C428" s="1"/>
    </row>
    <row r="429" spans="3:3" ht="15.75" customHeight="1" x14ac:dyDescent="0.25">
      <c r="C429" s="1"/>
    </row>
    <row r="430" spans="3:3" ht="15.75" customHeight="1" x14ac:dyDescent="0.25">
      <c r="C430" s="1"/>
    </row>
    <row r="431" spans="3:3" ht="15.75" customHeight="1" x14ac:dyDescent="0.25">
      <c r="C431" s="1"/>
    </row>
    <row r="432" spans="3:3" ht="15.75" customHeight="1" x14ac:dyDescent="0.25">
      <c r="C432" s="1"/>
    </row>
    <row r="433" spans="3:3" ht="15.75" customHeight="1" x14ac:dyDescent="0.25">
      <c r="C433" s="1"/>
    </row>
    <row r="434" spans="3:3" ht="15.75" customHeight="1" x14ac:dyDescent="0.25">
      <c r="C434" s="1"/>
    </row>
    <row r="435" spans="3:3" ht="15.75" customHeight="1" x14ac:dyDescent="0.25">
      <c r="C435" s="1"/>
    </row>
    <row r="436" spans="3:3" ht="15.75" customHeight="1" x14ac:dyDescent="0.25">
      <c r="C436" s="1"/>
    </row>
    <row r="437" spans="3:3" ht="15.75" customHeight="1" x14ac:dyDescent="0.25">
      <c r="C437" s="1"/>
    </row>
    <row r="438" spans="3:3" ht="15.75" customHeight="1" x14ac:dyDescent="0.25">
      <c r="C438" s="1"/>
    </row>
    <row r="439" spans="3:3" ht="15.75" customHeight="1" x14ac:dyDescent="0.25">
      <c r="C439" s="1"/>
    </row>
    <row r="440" spans="3:3" ht="15.75" customHeight="1" x14ac:dyDescent="0.25">
      <c r="C440" s="1"/>
    </row>
    <row r="441" spans="3:3" ht="15.75" customHeight="1" x14ac:dyDescent="0.25">
      <c r="C441" s="1"/>
    </row>
    <row r="442" spans="3:3" ht="15.75" customHeight="1" x14ac:dyDescent="0.25">
      <c r="C442" s="1"/>
    </row>
    <row r="443" spans="3:3" ht="15.75" customHeight="1" x14ac:dyDescent="0.25">
      <c r="C443" s="1"/>
    </row>
    <row r="444" spans="3:3" ht="15.75" customHeight="1" x14ac:dyDescent="0.25">
      <c r="C444" s="1"/>
    </row>
    <row r="445" spans="3:3" ht="15.75" customHeight="1" x14ac:dyDescent="0.25">
      <c r="C445" s="1"/>
    </row>
    <row r="446" spans="3:3" ht="15.75" customHeight="1" x14ac:dyDescent="0.25">
      <c r="C446" s="1"/>
    </row>
    <row r="447" spans="3:3" ht="15.75" customHeight="1" x14ac:dyDescent="0.25">
      <c r="C447" s="1"/>
    </row>
    <row r="448" spans="3:3" ht="15.75" customHeight="1" x14ac:dyDescent="0.25">
      <c r="C448" s="1"/>
    </row>
    <row r="449" spans="3:3" ht="15.75" customHeight="1" x14ac:dyDescent="0.25">
      <c r="C449" s="1"/>
    </row>
    <row r="450" spans="3:3" ht="15.75" customHeight="1" x14ac:dyDescent="0.25">
      <c r="C450" s="1"/>
    </row>
    <row r="451" spans="3:3" ht="15.75" customHeight="1" x14ac:dyDescent="0.25">
      <c r="C451" s="1"/>
    </row>
    <row r="452" spans="3:3" ht="15.75" customHeight="1" x14ac:dyDescent="0.25">
      <c r="C452" s="1"/>
    </row>
    <row r="453" spans="3:3" ht="15.75" customHeight="1" x14ac:dyDescent="0.25">
      <c r="C453" s="1"/>
    </row>
    <row r="454" spans="3:3" ht="15.75" customHeight="1" x14ac:dyDescent="0.25">
      <c r="C454" s="1"/>
    </row>
    <row r="455" spans="3:3" ht="15.75" customHeight="1" x14ac:dyDescent="0.25">
      <c r="C455" s="1"/>
    </row>
    <row r="456" spans="3:3" ht="15.75" customHeight="1" x14ac:dyDescent="0.25">
      <c r="C456" s="1"/>
    </row>
    <row r="457" spans="3:3" ht="15.75" customHeight="1" x14ac:dyDescent="0.25">
      <c r="C457" s="1"/>
    </row>
    <row r="458" spans="3:3" ht="15.75" customHeight="1" x14ac:dyDescent="0.25">
      <c r="C458" s="1"/>
    </row>
    <row r="459" spans="3:3" ht="15.75" customHeight="1" x14ac:dyDescent="0.25">
      <c r="C459" s="1"/>
    </row>
    <row r="460" spans="3:3" ht="15.75" customHeight="1" x14ac:dyDescent="0.25">
      <c r="C460" s="1"/>
    </row>
    <row r="461" spans="3:3" ht="15.75" customHeight="1" x14ac:dyDescent="0.25">
      <c r="C461" s="1"/>
    </row>
    <row r="462" spans="3:3" ht="15.75" customHeight="1" x14ac:dyDescent="0.25">
      <c r="C462" s="1"/>
    </row>
    <row r="463" spans="3:3" ht="15.75" customHeight="1" x14ac:dyDescent="0.25">
      <c r="C463" s="1"/>
    </row>
    <row r="464" spans="3:3" ht="15.75" customHeight="1" x14ac:dyDescent="0.25">
      <c r="C464" s="1"/>
    </row>
    <row r="465" spans="3:3" ht="15.75" customHeight="1" x14ac:dyDescent="0.25">
      <c r="C465" s="1"/>
    </row>
    <row r="466" spans="3:3" ht="15.75" customHeight="1" x14ac:dyDescent="0.25">
      <c r="C466" s="1"/>
    </row>
    <row r="467" spans="3:3" ht="15.75" customHeight="1" x14ac:dyDescent="0.25">
      <c r="C467" s="1"/>
    </row>
    <row r="468" spans="3:3" ht="15.75" customHeight="1" x14ac:dyDescent="0.25">
      <c r="C468" s="1"/>
    </row>
    <row r="469" spans="3:3" ht="15.75" customHeight="1" x14ac:dyDescent="0.25">
      <c r="C469" s="1"/>
    </row>
    <row r="470" spans="3:3" ht="15.75" customHeight="1" x14ac:dyDescent="0.25">
      <c r="C470" s="1"/>
    </row>
    <row r="471" spans="3:3" ht="15.75" customHeight="1" x14ac:dyDescent="0.25">
      <c r="C471" s="1"/>
    </row>
    <row r="472" spans="3:3" ht="15.75" customHeight="1" x14ac:dyDescent="0.25">
      <c r="C472" s="1"/>
    </row>
    <row r="473" spans="3:3" ht="15.75" customHeight="1" x14ac:dyDescent="0.25">
      <c r="C473" s="1"/>
    </row>
    <row r="474" spans="3:3" ht="15.75" customHeight="1" x14ac:dyDescent="0.25">
      <c r="C474" s="1"/>
    </row>
    <row r="475" spans="3:3" ht="15.75" customHeight="1" x14ac:dyDescent="0.25">
      <c r="C475" s="1"/>
    </row>
    <row r="476" spans="3:3" ht="15.75" customHeight="1" x14ac:dyDescent="0.25">
      <c r="C476" s="1"/>
    </row>
    <row r="477" spans="3:3" ht="15.75" customHeight="1" x14ac:dyDescent="0.25">
      <c r="C477" s="1"/>
    </row>
    <row r="478" spans="3:3" ht="15.75" customHeight="1" x14ac:dyDescent="0.25">
      <c r="C478" s="1"/>
    </row>
    <row r="479" spans="3:3" ht="15.75" customHeight="1" x14ac:dyDescent="0.25">
      <c r="C479" s="1"/>
    </row>
    <row r="480" spans="3:3" ht="15.75" customHeight="1" x14ac:dyDescent="0.25">
      <c r="C480" s="1"/>
    </row>
    <row r="481" spans="3:3" ht="15.75" customHeight="1" x14ac:dyDescent="0.25">
      <c r="C481" s="1"/>
    </row>
    <row r="482" spans="3:3" ht="15.75" customHeight="1" x14ac:dyDescent="0.25">
      <c r="C482" s="1"/>
    </row>
    <row r="483" spans="3:3" ht="15.75" customHeight="1" x14ac:dyDescent="0.25">
      <c r="C483" s="1"/>
    </row>
    <row r="484" spans="3:3" ht="15.75" customHeight="1" x14ac:dyDescent="0.25">
      <c r="C484" s="1"/>
    </row>
    <row r="485" spans="3:3" ht="15.75" customHeight="1" x14ac:dyDescent="0.25">
      <c r="C485" s="1"/>
    </row>
    <row r="486" spans="3:3" ht="15.75" customHeight="1" x14ac:dyDescent="0.25">
      <c r="C486" s="1"/>
    </row>
    <row r="487" spans="3:3" ht="15.75" customHeight="1" x14ac:dyDescent="0.25">
      <c r="C487" s="1"/>
    </row>
    <row r="488" spans="3:3" ht="15.75" customHeight="1" x14ac:dyDescent="0.25">
      <c r="C488" s="1"/>
    </row>
    <row r="489" spans="3:3" ht="15.75" customHeight="1" x14ac:dyDescent="0.25">
      <c r="C489" s="1"/>
    </row>
    <row r="490" spans="3:3" ht="15.75" customHeight="1" x14ac:dyDescent="0.25">
      <c r="C490" s="1"/>
    </row>
    <row r="491" spans="3:3" ht="15.75" customHeight="1" x14ac:dyDescent="0.25">
      <c r="C491" s="1"/>
    </row>
    <row r="492" spans="3:3" ht="15.75" customHeight="1" x14ac:dyDescent="0.25">
      <c r="C492" s="1"/>
    </row>
    <row r="493" spans="3:3" ht="15.75" customHeight="1" x14ac:dyDescent="0.25">
      <c r="C493" s="1"/>
    </row>
    <row r="494" spans="3:3" ht="15.75" customHeight="1" x14ac:dyDescent="0.25">
      <c r="C494" s="1"/>
    </row>
    <row r="495" spans="3:3" ht="15.75" customHeight="1" x14ac:dyDescent="0.25">
      <c r="C495" s="1"/>
    </row>
    <row r="496" spans="3:3" ht="15.75" customHeight="1" x14ac:dyDescent="0.25">
      <c r="C496" s="1"/>
    </row>
    <row r="497" spans="3:3" ht="15.75" customHeight="1" x14ac:dyDescent="0.25">
      <c r="C497" s="1"/>
    </row>
    <row r="498" spans="3:3" ht="15.75" customHeight="1" x14ac:dyDescent="0.25">
      <c r="C498" s="1"/>
    </row>
    <row r="499" spans="3:3" ht="15.75" customHeight="1" x14ac:dyDescent="0.25">
      <c r="C499" s="1"/>
    </row>
    <row r="500" spans="3:3" ht="15.75" customHeight="1" x14ac:dyDescent="0.25">
      <c r="C500" s="1"/>
    </row>
    <row r="501" spans="3:3" ht="15.75" customHeight="1" x14ac:dyDescent="0.25">
      <c r="C501" s="1"/>
    </row>
    <row r="502" spans="3:3" ht="15.75" customHeight="1" x14ac:dyDescent="0.25">
      <c r="C502" s="1"/>
    </row>
    <row r="503" spans="3:3" ht="15.75" customHeight="1" x14ac:dyDescent="0.25">
      <c r="C503" s="1"/>
    </row>
    <row r="504" spans="3:3" ht="15.75" customHeight="1" x14ac:dyDescent="0.25">
      <c r="C504" s="1"/>
    </row>
    <row r="505" spans="3:3" ht="15.75" customHeight="1" x14ac:dyDescent="0.25">
      <c r="C505" s="1"/>
    </row>
    <row r="506" spans="3:3" ht="15.75" customHeight="1" x14ac:dyDescent="0.25">
      <c r="C506" s="1"/>
    </row>
    <row r="507" spans="3:3" ht="15.75" customHeight="1" x14ac:dyDescent="0.25">
      <c r="C507" s="1"/>
    </row>
    <row r="508" spans="3:3" ht="15.75" customHeight="1" x14ac:dyDescent="0.25">
      <c r="C508" s="1"/>
    </row>
    <row r="509" spans="3:3" ht="15.75" customHeight="1" x14ac:dyDescent="0.25">
      <c r="C509" s="1"/>
    </row>
    <row r="510" spans="3:3" ht="15.75" customHeight="1" x14ac:dyDescent="0.25">
      <c r="C510" s="1"/>
    </row>
    <row r="511" spans="3:3" ht="15.75" customHeight="1" x14ac:dyDescent="0.25">
      <c r="C511" s="1"/>
    </row>
    <row r="512" spans="3:3" ht="15.75" customHeight="1" x14ac:dyDescent="0.25">
      <c r="C512" s="1"/>
    </row>
    <row r="513" spans="3:3" ht="15.75" customHeight="1" x14ac:dyDescent="0.25">
      <c r="C513" s="1"/>
    </row>
    <row r="514" spans="3:3" ht="15.75" customHeight="1" x14ac:dyDescent="0.25">
      <c r="C514" s="1"/>
    </row>
    <row r="515" spans="3:3" ht="15.75" customHeight="1" x14ac:dyDescent="0.25">
      <c r="C515" s="1"/>
    </row>
    <row r="516" spans="3:3" ht="15.75" customHeight="1" x14ac:dyDescent="0.25">
      <c r="C516" s="1"/>
    </row>
    <row r="517" spans="3:3" ht="15.75" customHeight="1" x14ac:dyDescent="0.25">
      <c r="C517" s="1"/>
    </row>
    <row r="518" spans="3:3" ht="15.75" customHeight="1" x14ac:dyDescent="0.25">
      <c r="C518" s="1"/>
    </row>
    <row r="519" spans="3:3" ht="15.75" customHeight="1" x14ac:dyDescent="0.25">
      <c r="C519" s="1"/>
    </row>
    <row r="520" spans="3:3" ht="15.75" customHeight="1" x14ac:dyDescent="0.25">
      <c r="C520" s="1"/>
    </row>
    <row r="521" spans="3:3" ht="15.75" customHeight="1" x14ac:dyDescent="0.25">
      <c r="C521" s="1"/>
    </row>
    <row r="522" spans="3:3" ht="15.75" customHeight="1" x14ac:dyDescent="0.25">
      <c r="C522" s="1"/>
    </row>
    <row r="523" spans="3:3" ht="15.75" customHeight="1" x14ac:dyDescent="0.25">
      <c r="C523" s="1"/>
    </row>
    <row r="524" spans="3:3" ht="15.75" customHeight="1" x14ac:dyDescent="0.25">
      <c r="C524" s="1"/>
    </row>
    <row r="525" spans="3:3" ht="15.75" customHeight="1" x14ac:dyDescent="0.25">
      <c r="C525" s="1"/>
    </row>
    <row r="526" spans="3:3" ht="15.75" customHeight="1" x14ac:dyDescent="0.25">
      <c r="C526" s="1"/>
    </row>
    <row r="527" spans="3:3" ht="15.75" customHeight="1" x14ac:dyDescent="0.25">
      <c r="C527" s="1"/>
    </row>
    <row r="528" spans="3:3" ht="15.75" customHeight="1" x14ac:dyDescent="0.25">
      <c r="C528" s="1"/>
    </row>
    <row r="529" spans="3:3" ht="15.75" customHeight="1" x14ac:dyDescent="0.25">
      <c r="C529" s="1"/>
    </row>
    <row r="530" spans="3:3" ht="15.75" customHeight="1" x14ac:dyDescent="0.25">
      <c r="C530" s="1"/>
    </row>
    <row r="531" spans="3:3" ht="15.75" customHeight="1" x14ac:dyDescent="0.25">
      <c r="C531" s="1"/>
    </row>
    <row r="532" spans="3:3" ht="15.75" customHeight="1" x14ac:dyDescent="0.25">
      <c r="C532" s="1"/>
    </row>
    <row r="533" spans="3:3" ht="15.75" customHeight="1" x14ac:dyDescent="0.25">
      <c r="C533" s="1"/>
    </row>
    <row r="534" spans="3:3" ht="15.75" customHeight="1" x14ac:dyDescent="0.25">
      <c r="C534" s="1"/>
    </row>
    <row r="535" spans="3:3" ht="15.75" customHeight="1" x14ac:dyDescent="0.25">
      <c r="C535" s="1"/>
    </row>
    <row r="536" spans="3:3" ht="15.75" customHeight="1" x14ac:dyDescent="0.25">
      <c r="C536" s="1"/>
    </row>
    <row r="537" spans="3:3" ht="15.75" customHeight="1" x14ac:dyDescent="0.25">
      <c r="C537" s="1"/>
    </row>
    <row r="538" spans="3:3" ht="15.75" customHeight="1" x14ac:dyDescent="0.25">
      <c r="C538" s="1"/>
    </row>
    <row r="539" spans="3:3" ht="15.75" customHeight="1" x14ac:dyDescent="0.25">
      <c r="C539" s="1"/>
    </row>
    <row r="540" spans="3:3" ht="15.75" customHeight="1" x14ac:dyDescent="0.25">
      <c r="C540" s="1"/>
    </row>
    <row r="541" spans="3:3" ht="15.75" customHeight="1" x14ac:dyDescent="0.25">
      <c r="C541" s="1"/>
    </row>
    <row r="542" spans="3:3" ht="15.75" customHeight="1" x14ac:dyDescent="0.25">
      <c r="C542" s="1"/>
    </row>
    <row r="543" spans="3:3" ht="15.75" customHeight="1" x14ac:dyDescent="0.25">
      <c r="C543" s="1"/>
    </row>
    <row r="544" spans="3:3" ht="15.75" customHeight="1" x14ac:dyDescent="0.25">
      <c r="C544" s="1"/>
    </row>
    <row r="545" spans="3:3" ht="15.75" customHeight="1" x14ac:dyDescent="0.25">
      <c r="C545" s="1"/>
    </row>
    <row r="546" spans="3:3" ht="15.75" customHeight="1" x14ac:dyDescent="0.25">
      <c r="C546" s="1"/>
    </row>
    <row r="547" spans="3:3" ht="15.75" customHeight="1" x14ac:dyDescent="0.25">
      <c r="C547" s="1"/>
    </row>
    <row r="548" spans="3:3" ht="15.75" customHeight="1" x14ac:dyDescent="0.25">
      <c r="C548" s="1"/>
    </row>
    <row r="549" spans="3:3" ht="15.75" customHeight="1" x14ac:dyDescent="0.25">
      <c r="C549" s="1"/>
    </row>
    <row r="550" spans="3:3" ht="15.75" customHeight="1" x14ac:dyDescent="0.25">
      <c r="C550" s="1"/>
    </row>
    <row r="551" spans="3:3" ht="15.75" customHeight="1" x14ac:dyDescent="0.25">
      <c r="C551" s="1"/>
    </row>
    <row r="552" spans="3:3" ht="15.75" customHeight="1" x14ac:dyDescent="0.25">
      <c r="C552" s="1"/>
    </row>
    <row r="553" spans="3:3" ht="15.75" customHeight="1" x14ac:dyDescent="0.25">
      <c r="C553" s="1"/>
    </row>
    <row r="554" spans="3:3" ht="15.75" customHeight="1" x14ac:dyDescent="0.25">
      <c r="C554" s="1"/>
    </row>
    <row r="555" spans="3:3" ht="15.75" customHeight="1" x14ac:dyDescent="0.25">
      <c r="C555" s="1"/>
    </row>
    <row r="556" spans="3:3" ht="15.75" customHeight="1" x14ac:dyDescent="0.25">
      <c r="C556" s="1"/>
    </row>
    <row r="557" spans="3:3" ht="15.75" customHeight="1" x14ac:dyDescent="0.25">
      <c r="C557" s="1"/>
    </row>
    <row r="558" spans="3:3" ht="15.75" customHeight="1" x14ac:dyDescent="0.25">
      <c r="C558" s="1"/>
    </row>
    <row r="559" spans="3:3" ht="15.75" customHeight="1" x14ac:dyDescent="0.25">
      <c r="C559" s="1"/>
    </row>
    <row r="560" spans="3:3" ht="15.75" customHeight="1" x14ac:dyDescent="0.25">
      <c r="C560" s="1"/>
    </row>
    <row r="561" spans="3:3" ht="15.75" customHeight="1" x14ac:dyDescent="0.25">
      <c r="C561" s="1"/>
    </row>
    <row r="562" spans="3:3" ht="15.75" customHeight="1" x14ac:dyDescent="0.25">
      <c r="C562" s="1"/>
    </row>
    <row r="563" spans="3:3" ht="15.75" customHeight="1" x14ac:dyDescent="0.25">
      <c r="C563" s="1"/>
    </row>
    <row r="564" spans="3:3" ht="15.75" customHeight="1" x14ac:dyDescent="0.25">
      <c r="C564" s="1"/>
    </row>
    <row r="565" spans="3:3" ht="15.75" customHeight="1" x14ac:dyDescent="0.25">
      <c r="C565" s="1"/>
    </row>
    <row r="566" spans="3:3" ht="15.75" customHeight="1" x14ac:dyDescent="0.25">
      <c r="C566" s="1"/>
    </row>
    <row r="567" spans="3:3" ht="15.75" customHeight="1" x14ac:dyDescent="0.25">
      <c r="C567" s="1"/>
    </row>
    <row r="568" spans="3:3" ht="15.75" customHeight="1" x14ac:dyDescent="0.25">
      <c r="C568" s="1"/>
    </row>
    <row r="569" spans="3:3" ht="15.75" customHeight="1" x14ac:dyDescent="0.25">
      <c r="C569" s="1"/>
    </row>
    <row r="570" spans="3:3" ht="15.75" customHeight="1" x14ac:dyDescent="0.25">
      <c r="C570" s="1"/>
    </row>
    <row r="571" spans="3:3" ht="15.75" customHeight="1" x14ac:dyDescent="0.25">
      <c r="C571" s="1"/>
    </row>
    <row r="572" spans="3:3" ht="15.75" customHeight="1" x14ac:dyDescent="0.25">
      <c r="C572" s="1"/>
    </row>
    <row r="573" spans="3:3" ht="15.75" customHeight="1" x14ac:dyDescent="0.25">
      <c r="C573" s="1"/>
    </row>
    <row r="574" spans="3:3" ht="15.75" customHeight="1" x14ac:dyDescent="0.25">
      <c r="C574" s="1"/>
    </row>
    <row r="575" spans="3:3" ht="15.75" customHeight="1" x14ac:dyDescent="0.25">
      <c r="C575" s="1"/>
    </row>
    <row r="576" spans="3:3" ht="15.75" customHeight="1" x14ac:dyDescent="0.25">
      <c r="C576" s="1"/>
    </row>
    <row r="577" spans="3:3" ht="15.75" customHeight="1" x14ac:dyDescent="0.25">
      <c r="C577" s="1"/>
    </row>
    <row r="578" spans="3:3" ht="15.75" customHeight="1" x14ac:dyDescent="0.25">
      <c r="C578" s="1"/>
    </row>
    <row r="579" spans="3:3" ht="15.75" customHeight="1" x14ac:dyDescent="0.25">
      <c r="C579" s="1"/>
    </row>
    <row r="580" spans="3:3" ht="15.75" customHeight="1" x14ac:dyDescent="0.25">
      <c r="C580" s="1"/>
    </row>
    <row r="581" spans="3:3" ht="15.75" customHeight="1" x14ac:dyDescent="0.25">
      <c r="C581" s="1"/>
    </row>
    <row r="582" spans="3:3" ht="15.75" customHeight="1" x14ac:dyDescent="0.25">
      <c r="C582" s="1"/>
    </row>
    <row r="583" spans="3:3" ht="15.75" customHeight="1" x14ac:dyDescent="0.25">
      <c r="C583" s="1"/>
    </row>
    <row r="584" spans="3:3" ht="15.75" customHeight="1" x14ac:dyDescent="0.25">
      <c r="C584" s="1"/>
    </row>
    <row r="585" spans="3:3" ht="15.75" customHeight="1" x14ac:dyDescent="0.25">
      <c r="C585" s="1"/>
    </row>
    <row r="586" spans="3:3" ht="15.75" customHeight="1" x14ac:dyDescent="0.25">
      <c r="C586" s="1"/>
    </row>
    <row r="587" spans="3:3" ht="15.75" customHeight="1" x14ac:dyDescent="0.25">
      <c r="C587" s="1"/>
    </row>
    <row r="588" spans="3:3" ht="15.75" customHeight="1" x14ac:dyDescent="0.25">
      <c r="C588" s="1"/>
    </row>
    <row r="589" spans="3:3" ht="15.75" customHeight="1" x14ac:dyDescent="0.25">
      <c r="C589" s="1"/>
    </row>
    <row r="590" spans="3:3" ht="15.75" customHeight="1" x14ac:dyDescent="0.25">
      <c r="C590" s="1"/>
    </row>
    <row r="591" spans="3:3" ht="15.75" customHeight="1" x14ac:dyDescent="0.25">
      <c r="C591" s="1"/>
    </row>
    <row r="592" spans="3:3" ht="15.75" customHeight="1" x14ac:dyDescent="0.25">
      <c r="C592" s="1"/>
    </row>
    <row r="593" spans="3:3" ht="15.75" customHeight="1" x14ac:dyDescent="0.25">
      <c r="C593" s="1"/>
    </row>
    <row r="594" spans="3:3" ht="15.75" customHeight="1" x14ac:dyDescent="0.25">
      <c r="C594" s="1"/>
    </row>
    <row r="595" spans="3:3" ht="15.75" customHeight="1" x14ac:dyDescent="0.25">
      <c r="C595" s="1"/>
    </row>
    <row r="596" spans="3:3" ht="15.75" customHeight="1" x14ac:dyDescent="0.25">
      <c r="C596" s="1"/>
    </row>
    <row r="597" spans="3:3" ht="15.75" customHeight="1" x14ac:dyDescent="0.25">
      <c r="C597" s="1"/>
    </row>
    <row r="598" spans="3:3" ht="15.75" customHeight="1" x14ac:dyDescent="0.25">
      <c r="C598" s="1"/>
    </row>
    <row r="599" spans="3:3" ht="15.75" customHeight="1" x14ac:dyDescent="0.25">
      <c r="C599" s="1"/>
    </row>
    <row r="600" spans="3:3" ht="15.75" customHeight="1" x14ac:dyDescent="0.25">
      <c r="C600" s="1"/>
    </row>
    <row r="601" spans="3:3" ht="15.75" customHeight="1" x14ac:dyDescent="0.25">
      <c r="C601" s="1"/>
    </row>
    <row r="602" spans="3:3" ht="15.75" customHeight="1" x14ac:dyDescent="0.25">
      <c r="C602" s="1"/>
    </row>
    <row r="603" spans="3:3" ht="15.75" customHeight="1" x14ac:dyDescent="0.25">
      <c r="C603" s="1"/>
    </row>
    <row r="604" spans="3:3" ht="15.75" customHeight="1" x14ac:dyDescent="0.25">
      <c r="C604" s="1"/>
    </row>
    <row r="605" spans="3:3" ht="15.75" customHeight="1" x14ac:dyDescent="0.25">
      <c r="C605" s="1"/>
    </row>
    <row r="606" spans="3:3" ht="15.75" customHeight="1" x14ac:dyDescent="0.25">
      <c r="C606" s="1"/>
    </row>
    <row r="607" spans="3:3" ht="15.75" customHeight="1" x14ac:dyDescent="0.25">
      <c r="C607" s="1"/>
    </row>
    <row r="608" spans="3:3" ht="15.75" customHeight="1" x14ac:dyDescent="0.25">
      <c r="C608" s="1"/>
    </row>
    <row r="609" spans="3:3" ht="15.75" customHeight="1" x14ac:dyDescent="0.25">
      <c r="C609" s="1"/>
    </row>
    <row r="610" spans="3:3" ht="15.75" customHeight="1" x14ac:dyDescent="0.25">
      <c r="C610" s="1"/>
    </row>
    <row r="611" spans="3:3" ht="15.75" customHeight="1" x14ac:dyDescent="0.25">
      <c r="C611" s="1"/>
    </row>
    <row r="612" spans="3:3" ht="15.75" customHeight="1" x14ac:dyDescent="0.25">
      <c r="C612" s="1"/>
    </row>
    <row r="613" spans="3:3" ht="15.75" customHeight="1" x14ac:dyDescent="0.25">
      <c r="C613" s="1"/>
    </row>
    <row r="614" spans="3:3" ht="15.75" customHeight="1" x14ac:dyDescent="0.25">
      <c r="C614" s="1"/>
    </row>
    <row r="615" spans="3:3" ht="15.75" customHeight="1" x14ac:dyDescent="0.25">
      <c r="C615" s="1"/>
    </row>
    <row r="616" spans="3:3" ht="15.75" customHeight="1" x14ac:dyDescent="0.25">
      <c r="C616" s="1"/>
    </row>
    <row r="617" spans="3:3" ht="15.75" customHeight="1" x14ac:dyDescent="0.25">
      <c r="C617" s="1"/>
    </row>
    <row r="618" spans="3:3" ht="15.75" customHeight="1" x14ac:dyDescent="0.25">
      <c r="C618" s="1"/>
    </row>
    <row r="619" spans="3:3" ht="15.75" customHeight="1" x14ac:dyDescent="0.25">
      <c r="C619" s="1"/>
    </row>
    <row r="620" spans="3:3" ht="15.75" customHeight="1" x14ac:dyDescent="0.25">
      <c r="C620" s="1"/>
    </row>
    <row r="621" spans="3:3" ht="15.75" customHeight="1" x14ac:dyDescent="0.25">
      <c r="C621" s="1"/>
    </row>
    <row r="622" spans="3:3" ht="15.75" customHeight="1" x14ac:dyDescent="0.25">
      <c r="C622" s="1"/>
    </row>
    <row r="623" spans="3:3" ht="15.75" customHeight="1" x14ac:dyDescent="0.25">
      <c r="C623" s="1"/>
    </row>
    <row r="624" spans="3:3" ht="15.75" customHeight="1" x14ac:dyDescent="0.25">
      <c r="C624" s="1"/>
    </row>
    <row r="625" spans="3:3" ht="15.75" customHeight="1" x14ac:dyDescent="0.25">
      <c r="C625" s="1"/>
    </row>
    <row r="626" spans="3:3" ht="15.75" customHeight="1" x14ac:dyDescent="0.25">
      <c r="C626" s="1"/>
    </row>
    <row r="627" spans="3:3" ht="15.75" customHeight="1" x14ac:dyDescent="0.25">
      <c r="C627" s="1"/>
    </row>
    <row r="628" spans="3:3" ht="15.75" customHeight="1" x14ac:dyDescent="0.25">
      <c r="C628" s="1"/>
    </row>
    <row r="629" spans="3:3" ht="15.75" customHeight="1" x14ac:dyDescent="0.25">
      <c r="C629" s="1"/>
    </row>
    <row r="630" spans="3:3" ht="15.75" customHeight="1" x14ac:dyDescent="0.25">
      <c r="C630" s="1"/>
    </row>
    <row r="631" spans="3:3" ht="15.75" customHeight="1" x14ac:dyDescent="0.25">
      <c r="C631" s="1"/>
    </row>
    <row r="632" spans="3:3" ht="15.75" customHeight="1" x14ac:dyDescent="0.25">
      <c r="C632" s="1"/>
    </row>
    <row r="633" spans="3:3" ht="15.75" customHeight="1" x14ac:dyDescent="0.25">
      <c r="C633" s="1"/>
    </row>
    <row r="634" spans="3:3" ht="15.75" customHeight="1" x14ac:dyDescent="0.25">
      <c r="C634" s="1"/>
    </row>
    <row r="635" spans="3:3" ht="15.75" customHeight="1" x14ac:dyDescent="0.25">
      <c r="C635" s="1"/>
    </row>
    <row r="636" spans="3:3" ht="15.75" customHeight="1" x14ac:dyDescent="0.25">
      <c r="C636" s="1"/>
    </row>
    <row r="637" spans="3:3" ht="15.75" customHeight="1" x14ac:dyDescent="0.25">
      <c r="C637" s="1"/>
    </row>
    <row r="638" spans="3:3" ht="15.75" customHeight="1" x14ac:dyDescent="0.25">
      <c r="C638" s="1"/>
    </row>
    <row r="639" spans="3:3" ht="15.75" customHeight="1" x14ac:dyDescent="0.25">
      <c r="C639" s="1"/>
    </row>
    <row r="640" spans="3:3" ht="15.75" customHeight="1" x14ac:dyDescent="0.25">
      <c r="C640" s="1"/>
    </row>
    <row r="641" spans="3:3" ht="15.75" customHeight="1" x14ac:dyDescent="0.25">
      <c r="C641" s="1"/>
    </row>
    <row r="642" spans="3:3" ht="15.75" customHeight="1" x14ac:dyDescent="0.25">
      <c r="C642" s="1"/>
    </row>
    <row r="643" spans="3:3" ht="15.75" customHeight="1" x14ac:dyDescent="0.25">
      <c r="C643" s="1"/>
    </row>
    <row r="644" spans="3:3" ht="15.75" customHeight="1" x14ac:dyDescent="0.25">
      <c r="C644" s="1"/>
    </row>
    <row r="645" spans="3:3" ht="15.75" customHeight="1" x14ac:dyDescent="0.25">
      <c r="C645" s="1"/>
    </row>
    <row r="646" spans="3:3" ht="15.75" customHeight="1" x14ac:dyDescent="0.25">
      <c r="C646" s="1"/>
    </row>
    <row r="647" spans="3:3" ht="15.75" customHeight="1" x14ac:dyDescent="0.25">
      <c r="C647" s="1"/>
    </row>
    <row r="648" spans="3:3" ht="15.75" customHeight="1" x14ac:dyDescent="0.25">
      <c r="C648" s="1"/>
    </row>
    <row r="649" spans="3:3" ht="15.75" customHeight="1" x14ac:dyDescent="0.25">
      <c r="C649" s="1"/>
    </row>
    <row r="650" spans="3:3" ht="15.75" customHeight="1" x14ac:dyDescent="0.25">
      <c r="C650" s="1"/>
    </row>
    <row r="651" spans="3:3" ht="15.75" customHeight="1" x14ac:dyDescent="0.25">
      <c r="C651" s="1"/>
    </row>
    <row r="652" spans="3:3" ht="15.75" customHeight="1" x14ac:dyDescent="0.25">
      <c r="C652" s="1"/>
    </row>
    <row r="653" spans="3:3" ht="15.75" customHeight="1" x14ac:dyDescent="0.25">
      <c r="C653" s="1"/>
    </row>
    <row r="654" spans="3:3" ht="15.75" customHeight="1" x14ac:dyDescent="0.25">
      <c r="C654" s="1"/>
    </row>
    <row r="655" spans="3:3" ht="15.75" customHeight="1" x14ac:dyDescent="0.25">
      <c r="C655" s="1"/>
    </row>
    <row r="656" spans="3:3" ht="15.75" customHeight="1" x14ac:dyDescent="0.25">
      <c r="C656" s="1"/>
    </row>
    <row r="657" spans="3:3" ht="15.75" customHeight="1" x14ac:dyDescent="0.25">
      <c r="C657" s="1"/>
    </row>
    <row r="658" spans="3:3" ht="15.75" customHeight="1" x14ac:dyDescent="0.25">
      <c r="C658" s="1"/>
    </row>
    <row r="659" spans="3:3" ht="15.75" customHeight="1" x14ac:dyDescent="0.25">
      <c r="C659" s="1"/>
    </row>
    <row r="660" spans="3:3" ht="15.75" customHeight="1" x14ac:dyDescent="0.25">
      <c r="C660" s="1"/>
    </row>
    <row r="661" spans="3:3" ht="15.75" customHeight="1" x14ac:dyDescent="0.25">
      <c r="C661" s="1"/>
    </row>
    <row r="662" spans="3:3" ht="15.75" customHeight="1" x14ac:dyDescent="0.25">
      <c r="C662" s="1"/>
    </row>
    <row r="663" spans="3:3" ht="15.75" customHeight="1" x14ac:dyDescent="0.25">
      <c r="C663" s="1"/>
    </row>
    <row r="664" spans="3:3" ht="15.75" customHeight="1" x14ac:dyDescent="0.25">
      <c r="C664" s="1"/>
    </row>
    <row r="665" spans="3:3" ht="15.75" customHeight="1" x14ac:dyDescent="0.25">
      <c r="C665" s="1"/>
    </row>
    <row r="666" spans="3:3" ht="15.75" customHeight="1" x14ac:dyDescent="0.25">
      <c r="C666" s="1"/>
    </row>
    <row r="667" spans="3:3" ht="15.75" customHeight="1" x14ac:dyDescent="0.25">
      <c r="C667" s="1"/>
    </row>
    <row r="668" spans="3:3" ht="15.75" customHeight="1" x14ac:dyDescent="0.25">
      <c r="C668" s="1"/>
    </row>
    <row r="669" spans="3:3" ht="15.75" customHeight="1" x14ac:dyDescent="0.25">
      <c r="C669" s="1"/>
    </row>
    <row r="670" spans="3:3" ht="15.75" customHeight="1" x14ac:dyDescent="0.25">
      <c r="C670" s="1"/>
    </row>
    <row r="671" spans="3:3" ht="15.75" customHeight="1" x14ac:dyDescent="0.25">
      <c r="C671" s="1"/>
    </row>
    <row r="672" spans="3:3" ht="15.75" customHeight="1" x14ac:dyDescent="0.25">
      <c r="C672" s="1"/>
    </row>
    <row r="673" spans="3:3" ht="15.75" customHeight="1" x14ac:dyDescent="0.25">
      <c r="C673" s="1"/>
    </row>
    <row r="674" spans="3:3" ht="15.75" customHeight="1" x14ac:dyDescent="0.25">
      <c r="C674" s="1"/>
    </row>
    <row r="675" spans="3:3" ht="15.75" customHeight="1" x14ac:dyDescent="0.25">
      <c r="C675" s="1"/>
    </row>
    <row r="676" spans="3:3" ht="15.75" customHeight="1" x14ac:dyDescent="0.25">
      <c r="C676" s="1"/>
    </row>
    <row r="677" spans="3:3" ht="15.75" customHeight="1" x14ac:dyDescent="0.25">
      <c r="C677" s="1"/>
    </row>
    <row r="678" spans="3:3" ht="15.75" customHeight="1" x14ac:dyDescent="0.25">
      <c r="C678" s="1"/>
    </row>
    <row r="679" spans="3:3" ht="15.75" customHeight="1" x14ac:dyDescent="0.25">
      <c r="C679" s="1"/>
    </row>
    <row r="680" spans="3:3" ht="15.75" customHeight="1" x14ac:dyDescent="0.25">
      <c r="C680" s="1"/>
    </row>
    <row r="681" spans="3:3" ht="15.75" customHeight="1" x14ac:dyDescent="0.25">
      <c r="C681" s="1"/>
    </row>
    <row r="682" spans="3:3" ht="15.75" customHeight="1" x14ac:dyDescent="0.25">
      <c r="C682" s="1"/>
    </row>
    <row r="683" spans="3:3" ht="15.75" customHeight="1" x14ac:dyDescent="0.25">
      <c r="C683" s="1"/>
    </row>
    <row r="684" spans="3:3" ht="15.75" customHeight="1" x14ac:dyDescent="0.25">
      <c r="C684" s="1"/>
    </row>
    <row r="685" spans="3:3" ht="15.75" customHeight="1" x14ac:dyDescent="0.25">
      <c r="C685" s="1"/>
    </row>
    <row r="686" spans="3:3" ht="15.75" customHeight="1" x14ac:dyDescent="0.25">
      <c r="C686" s="1"/>
    </row>
    <row r="687" spans="3:3" ht="15.75" customHeight="1" x14ac:dyDescent="0.25">
      <c r="C687" s="1"/>
    </row>
    <row r="688" spans="3:3" ht="15.75" customHeight="1" x14ac:dyDescent="0.25">
      <c r="C688" s="1"/>
    </row>
    <row r="689" spans="3:3" ht="15.75" customHeight="1" x14ac:dyDescent="0.25">
      <c r="C689" s="1"/>
    </row>
    <row r="690" spans="3:3" ht="15.75" customHeight="1" x14ac:dyDescent="0.25">
      <c r="C690" s="1"/>
    </row>
    <row r="691" spans="3:3" ht="15.75" customHeight="1" x14ac:dyDescent="0.25">
      <c r="C691" s="1"/>
    </row>
    <row r="692" spans="3:3" ht="15.75" customHeight="1" x14ac:dyDescent="0.25">
      <c r="C692" s="1"/>
    </row>
    <row r="693" spans="3:3" ht="15.75" customHeight="1" x14ac:dyDescent="0.25">
      <c r="C693" s="1"/>
    </row>
    <row r="694" spans="3:3" ht="15.75" customHeight="1" x14ac:dyDescent="0.25">
      <c r="C694" s="1"/>
    </row>
    <row r="695" spans="3:3" ht="15.75" customHeight="1" x14ac:dyDescent="0.25">
      <c r="C695" s="1"/>
    </row>
    <row r="696" spans="3:3" ht="15.75" customHeight="1" x14ac:dyDescent="0.25">
      <c r="C696" s="1"/>
    </row>
    <row r="697" spans="3:3" ht="15.75" customHeight="1" x14ac:dyDescent="0.25">
      <c r="C697" s="1"/>
    </row>
    <row r="698" spans="3:3" ht="15.75" customHeight="1" x14ac:dyDescent="0.25">
      <c r="C698" s="1"/>
    </row>
    <row r="699" spans="3:3" ht="15.75" customHeight="1" x14ac:dyDescent="0.25">
      <c r="C699" s="1"/>
    </row>
    <row r="700" spans="3:3" ht="15.75" customHeight="1" x14ac:dyDescent="0.25">
      <c r="C700" s="1"/>
    </row>
    <row r="701" spans="3:3" ht="15.75" customHeight="1" x14ac:dyDescent="0.25">
      <c r="C701" s="1"/>
    </row>
    <row r="702" spans="3:3" ht="15.75" customHeight="1" x14ac:dyDescent="0.25">
      <c r="C702" s="1"/>
    </row>
    <row r="703" spans="3:3" ht="15.75" customHeight="1" x14ac:dyDescent="0.25">
      <c r="C703" s="1"/>
    </row>
    <row r="704" spans="3:3" ht="15.75" customHeight="1" x14ac:dyDescent="0.25">
      <c r="C704" s="1"/>
    </row>
    <row r="705" spans="3:3" ht="15.75" customHeight="1" x14ac:dyDescent="0.25">
      <c r="C705" s="1"/>
    </row>
    <row r="706" spans="3:3" ht="15.75" customHeight="1" x14ac:dyDescent="0.25">
      <c r="C706" s="1"/>
    </row>
    <row r="707" spans="3:3" ht="15.75" customHeight="1" x14ac:dyDescent="0.25">
      <c r="C707" s="1"/>
    </row>
    <row r="708" spans="3:3" ht="15.75" customHeight="1" x14ac:dyDescent="0.25">
      <c r="C708" s="1"/>
    </row>
    <row r="709" spans="3:3" ht="15.75" customHeight="1" x14ac:dyDescent="0.25">
      <c r="C709" s="1"/>
    </row>
    <row r="710" spans="3:3" ht="15.75" customHeight="1" x14ac:dyDescent="0.25">
      <c r="C710" s="1"/>
    </row>
    <row r="711" spans="3:3" ht="15.75" customHeight="1" x14ac:dyDescent="0.25">
      <c r="C711" s="1"/>
    </row>
    <row r="712" spans="3:3" ht="15.75" customHeight="1" x14ac:dyDescent="0.25">
      <c r="C712" s="1"/>
    </row>
    <row r="713" spans="3:3" ht="15.75" customHeight="1" x14ac:dyDescent="0.25">
      <c r="C713" s="1"/>
    </row>
    <row r="714" spans="3:3" ht="15.75" customHeight="1" x14ac:dyDescent="0.25">
      <c r="C714" s="1"/>
    </row>
    <row r="715" spans="3:3" ht="15.75" customHeight="1" x14ac:dyDescent="0.25">
      <c r="C715" s="1"/>
    </row>
    <row r="716" spans="3:3" ht="15.75" customHeight="1" x14ac:dyDescent="0.25">
      <c r="C716" s="1"/>
    </row>
    <row r="717" spans="3:3" ht="15.75" customHeight="1" x14ac:dyDescent="0.25">
      <c r="C717" s="1"/>
    </row>
    <row r="718" spans="3:3" ht="15.75" customHeight="1" x14ac:dyDescent="0.25">
      <c r="C718" s="1"/>
    </row>
    <row r="719" spans="3:3" ht="15.75" customHeight="1" x14ac:dyDescent="0.25">
      <c r="C719" s="1"/>
    </row>
    <row r="720" spans="3:3" ht="15.75" customHeight="1" x14ac:dyDescent="0.25">
      <c r="C720" s="1"/>
    </row>
    <row r="721" spans="3:3" ht="15.75" customHeight="1" x14ac:dyDescent="0.25">
      <c r="C721" s="1"/>
    </row>
    <row r="722" spans="3:3" ht="15.75" customHeight="1" x14ac:dyDescent="0.25">
      <c r="C722" s="1"/>
    </row>
    <row r="723" spans="3:3" ht="15.75" customHeight="1" x14ac:dyDescent="0.25">
      <c r="C723" s="1"/>
    </row>
    <row r="724" spans="3:3" ht="15.75" customHeight="1" x14ac:dyDescent="0.25">
      <c r="C724" s="1"/>
    </row>
    <row r="725" spans="3:3" ht="15.75" customHeight="1" x14ac:dyDescent="0.25">
      <c r="C725" s="1"/>
    </row>
    <row r="726" spans="3:3" ht="15.75" customHeight="1" x14ac:dyDescent="0.25">
      <c r="C726" s="1"/>
    </row>
    <row r="727" spans="3:3" ht="15.75" customHeight="1" x14ac:dyDescent="0.25">
      <c r="C727" s="1"/>
    </row>
    <row r="728" spans="3:3" ht="15.75" customHeight="1" x14ac:dyDescent="0.25">
      <c r="C728" s="1"/>
    </row>
    <row r="729" spans="3:3" ht="15.75" customHeight="1" x14ac:dyDescent="0.25">
      <c r="C729" s="1"/>
    </row>
    <row r="730" spans="3:3" ht="15.75" customHeight="1" x14ac:dyDescent="0.25">
      <c r="C730" s="1"/>
    </row>
    <row r="731" spans="3:3" ht="15.75" customHeight="1" x14ac:dyDescent="0.25">
      <c r="C731" s="1"/>
    </row>
    <row r="732" spans="3:3" ht="15.75" customHeight="1" x14ac:dyDescent="0.25">
      <c r="C732" s="1"/>
    </row>
    <row r="733" spans="3:3" ht="15.75" customHeight="1" x14ac:dyDescent="0.25">
      <c r="C733" s="1"/>
    </row>
    <row r="734" spans="3:3" ht="15.75" customHeight="1" x14ac:dyDescent="0.25">
      <c r="C734" s="1"/>
    </row>
    <row r="735" spans="3:3" ht="15.75" customHeight="1" x14ac:dyDescent="0.25">
      <c r="C735" s="1"/>
    </row>
    <row r="736" spans="3:3" ht="15.75" customHeight="1" x14ac:dyDescent="0.25">
      <c r="C736" s="1"/>
    </row>
    <row r="737" spans="3:3" ht="15.75" customHeight="1" x14ac:dyDescent="0.25">
      <c r="C737" s="1"/>
    </row>
    <row r="738" spans="3:3" ht="15.75" customHeight="1" x14ac:dyDescent="0.25">
      <c r="C738" s="1"/>
    </row>
    <row r="739" spans="3:3" ht="15.75" customHeight="1" x14ac:dyDescent="0.25">
      <c r="C739" s="1"/>
    </row>
    <row r="740" spans="3:3" ht="15.75" customHeight="1" x14ac:dyDescent="0.25">
      <c r="C740" s="1"/>
    </row>
    <row r="741" spans="3:3" ht="15.75" customHeight="1" x14ac:dyDescent="0.25">
      <c r="C741" s="1"/>
    </row>
    <row r="742" spans="3:3" ht="15.75" customHeight="1" x14ac:dyDescent="0.25">
      <c r="C742" s="1"/>
    </row>
    <row r="743" spans="3:3" ht="15.75" customHeight="1" x14ac:dyDescent="0.25">
      <c r="C743" s="1"/>
    </row>
    <row r="744" spans="3:3" ht="15.75" customHeight="1" x14ac:dyDescent="0.25">
      <c r="C744" s="1"/>
    </row>
    <row r="745" spans="3:3" ht="15.75" customHeight="1" x14ac:dyDescent="0.25">
      <c r="C745" s="1"/>
    </row>
    <row r="746" spans="3:3" ht="15.75" customHeight="1" x14ac:dyDescent="0.25">
      <c r="C746" s="1"/>
    </row>
    <row r="747" spans="3:3" ht="15.75" customHeight="1" x14ac:dyDescent="0.25">
      <c r="C747" s="1"/>
    </row>
    <row r="748" spans="3:3" ht="15.75" customHeight="1" x14ac:dyDescent="0.25">
      <c r="C748" s="1"/>
    </row>
    <row r="749" spans="3:3" ht="15.75" customHeight="1" x14ac:dyDescent="0.25">
      <c r="C749" s="1"/>
    </row>
    <row r="750" spans="3:3" ht="15.75" customHeight="1" x14ac:dyDescent="0.25">
      <c r="C750" s="1"/>
    </row>
    <row r="751" spans="3:3" ht="15.75" customHeight="1" x14ac:dyDescent="0.25">
      <c r="C751" s="1"/>
    </row>
    <row r="752" spans="3:3" ht="15.75" customHeight="1" x14ac:dyDescent="0.25">
      <c r="C752" s="1"/>
    </row>
    <row r="753" spans="3:3" ht="15.75" customHeight="1" x14ac:dyDescent="0.25">
      <c r="C753" s="1"/>
    </row>
    <row r="754" spans="3:3" ht="15.75" customHeight="1" x14ac:dyDescent="0.25">
      <c r="C754" s="1"/>
    </row>
    <row r="755" spans="3:3" ht="15.75" customHeight="1" x14ac:dyDescent="0.25">
      <c r="C755" s="1"/>
    </row>
    <row r="756" spans="3:3" ht="15.75" customHeight="1" x14ac:dyDescent="0.25">
      <c r="C756" s="1"/>
    </row>
    <row r="757" spans="3:3" ht="15.75" customHeight="1" x14ac:dyDescent="0.25">
      <c r="C757" s="1"/>
    </row>
    <row r="758" spans="3:3" ht="15.75" customHeight="1" x14ac:dyDescent="0.25">
      <c r="C758" s="1"/>
    </row>
    <row r="759" spans="3:3" ht="15.75" customHeight="1" x14ac:dyDescent="0.25">
      <c r="C759" s="1"/>
    </row>
    <row r="760" spans="3:3" ht="15.75" customHeight="1" x14ac:dyDescent="0.25">
      <c r="C760" s="1"/>
    </row>
    <row r="761" spans="3:3" ht="15.75" customHeight="1" x14ac:dyDescent="0.25">
      <c r="C761" s="1"/>
    </row>
    <row r="762" spans="3:3" ht="15.75" customHeight="1" x14ac:dyDescent="0.25">
      <c r="C762" s="1"/>
    </row>
    <row r="763" spans="3:3" ht="15.75" customHeight="1" x14ac:dyDescent="0.25">
      <c r="C763" s="1"/>
    </row>
    <row r="764" spans="3:3" ht="15.75" customHeight="1" x14ac:dyDescent="0.25">
      <c r="C764" s="1"/>
    </row>
    <row r="765" spans="3:3" ht="15.75" customHeight="1" x14ac:dyDescent="0.25">
      <c r="C765" s="1"/>
    </row>
    <row r="766" spans="3:3" ht="15.75" customHeight="1" x14ac:dyDescent="0.25">
      <c r="C766" s="1"/>
    </row>
    <row r="767" spans="3:3" ht="15.75" customHeight="1" x14ac:dyDescent="0.25">
      <c r="C767" s="1"/>
    </row>
    <row r="768" spans="3:3" ht="15.75" customHeight="1" x14ac:dyDescent="0.25">
      <c r="C768" s="1"/>
    </row>
    <row r="769" spans="3:3" ht="15.75" customHeight="1" x14ac:dyDescent="0.25">
      <c r="C769" s="1"/>
    </row>
    <row r="770" spans="3:3" ht="15.75" customHeight="1" x14ac:dyDescent="0.25">
      <c r="C770" s="1"/>
    </row>
    <row r="771" spans="3:3" ht="15.75" customHeight="1" x14ac:dyDescent="0.25">
      <c r="C771" s="1"/>
    </row>
    <row r="772" spans="3:3" ht="15.75" customHeight="1" x14ac:dyDescent="0.25">
      <c r="C772" s="1"/>
    </row>
    <row r="773" spans="3:3" ht="15.75" customHeight="1" x14ac:dyDescent="0.25">
      <c r="C773" s="1"/>
    </row>
    <row r="774" spans="3:3" ht="15.75" customHeight="1" x14ac:dyDescent="0.25">
      <c r="C774" s="1"/>
    </row>
    <row r="775" spans="3:3" ht="15.75" customHeight="1" x14ac:dyDescent="0.25">
      <c r="C775" s="1"/>
    </row>
    <row r="776" spans="3:3" ht="15.75" customHeight="1" x14ac:dyDescent="0.25">
      <c r="C776" s="1"/>
    </row>
    <row r="777" spans="3:3" ht="15.75" customHeight="1" x14ac:dyDescent="0.25">
      <c r="C777" s="1"/>
    </row>
    <row r="778" spans="3:3" ht="15.75" customHeight="1" x14ac:dyDescent="0.25">
      <c r="C778" s="1"/>
    </row>
    <row r="779" spans="3:3" ht="15.75" customHeight="1" x14ac:dyDescent="0.25">
      <c r="C779" s="1"/>
    </row>
    <row r="780" spans="3:3" ht="15.75" customHeight="1" x14ac:dyDescent="0.25">
      <c r="C780" s="1"/>
    </row>
    <row r="781" spans="3:3" ht="15.75" customHeight="1" x14ac:dyDescent="0.25">
      <c r="C781" s="1"/>
    </row>
    <row r="782" spans="3:3" ht="15.75" customHeight="1" x14ac:dyDescent="0.25">
      <c r="C782" s="1"/>
    </row>
    <row r="783" spans="3:3" ht="15.75" customHeight="1" x14ac:dyDescent="0.25">
      <c r="C783" s="1"/>
    </row>
    <row r="784" spans="3:3" ht="15.75" customHeight="1" x14ac:dyDescent="0.25">
      <c r="C784" s="1"/>
    </row>
    <row r="785" spans="3:3" ht="15.75" customHeight="1" x14ac:dyDescent="0.25">
      <c r="C785" s="1"/>
    </row>
    <row r="786" spans="3:3" ht="15.75" customHeight="1" x14ac:dyDescent="0.25">
      <c r="C786" s="1"/>
    </row>
    <row r="787" spans="3:3" ht="15.75" customHeight="1" x14ac:dyDescent="0.25">
      <c r="C787" s="1"/>
    </row>
    <row r="788" spans="3:3" ht="15.75" customHeight="1" x14ac:dyDescent="0.25">
      <c r="C788" s="1"/>
    </row>
    <row r="789" spans="3:3" ht="15.75" customHeight="1" x14ac:dyDescent="0.25">
      <c r="C789" s="1"/>
    </row>
    <row r="790" spans="3:3" ht="15.75" customHeight="1" x14ac:dyDescent="0.25">
      <c r="C790" s="1"/>
    </row>
    <row r="791" spans="3:3" ht="15.75" customHeight="1" x14ac:dyDescent="0.25">
      <c r="C791" s="1"/>
    </row>
    <row r="792" spans="3:3" ht="15.75" customHeight="1" x14ac:dyDescent="0.25">
      <c r="C792" s="1"/>
    </row>
    <row r="793" spans="3:3" ht="15.75" customHeight="1" x14ac:dyDescent="0.25">
      <c r="C793" s="1"/>
    </row>
    <row r="794" spans="3:3" ht="15.75" customHeight="1" x14ac:dyDescent="0.25">
      <c r="C794" s="1"/>
    </row>
    <row r="795" spans="3:3" ht="15.75" customHeight="1" x14ac:dyDescent="0.25">
      <c r="C795" s="1"/>
    </row>
    <row r="796" spans="3:3" ht="15.75" customHeight="1" x14ac:dyDescent="0.25">
      <c r="C796" s="1"/>
    </row>
    <row r="797" spans="3:3" ht="15.75" customHeight="1" x14ac:dyDescent="0.25">
      <c r="C797" s="1"/>
    </row>
    <row r="798" spans="3:3" ht="15.75" customHeight="1" x14ac:dyDescent="0.25">
      <c r="C798" s="1"/>
    </row>
    <row r="799" spans="3:3" ht="15.75" customHeight="1" x14ac:dyDescent="0.25">
      <c r="C799" s="1"/>
    </row>
    <row r="800" spans="3:3" ht="15.75" customHeight="1" x14ac:dyDescent="0.25">
      <c r="C800" s="1"/>
    </row>
    <row r="801" spans="3:3" ht="15.75" customHeight="1" x14ac:dyDescent="0.25">
      <c r="C801" s="1"/>
    </row>
    <row r="802" spans="3:3" ht="15.75" customHeight="1" x14ac:dyDescent="0.25">
      <c r="C802" s="1"/>
    </row>
    <row r="803" spans="3:3" ht="15.75" customHeight="1" x14ac:dyDescent="0.25">
      <c r="C803" s="1"/>
    </row>
    <row r="804" spans="3:3" ht="15.75" customHeight="1" x14ac:dyDescent="0.25">
      <c r="C804" s="1"/>
    </row>
    <row r="805" spans="3:3" ht="15.75" customHeight="1" x14ac:dyDescent="0.25">
      <c r="C805" s="1"/>
    </row>
    <row r="806" spans="3:3" ht="15.75" customHeight="1" x14ac:dyDescent="0.25">
      <c r="C806" s="1"/>
    </row>
    <row r="807" spans="3:3" ht="15.75" customHeight="1" x14ac:dyDescent="0.25">
      <c r="C807" s="1"/>
    </row>
    <row r="808" spans="3:3" ht="15.75" customHeight="1" x14ac:dyDescent="0.25">
      <c r="C808" s="1"/>
    </row>
    <row r="809" spans="3:3" ht="15.75" customHeight="1" x14ac:dyDescent="0.25">
      <c r="C809" s="1"/>
    </row>
    <row r="810" spans="3:3" ht="15.75" customHeight="1" x14ac:dyDescent="0.25">
      <c r="C810" s="1"/>
    </row>
    <row r="811" spans="3:3" ht="15.75" customHeight="1" x14ac:dyDescent="0.25">
      <c r="C811" s="1"/>
    </row>
    <row r="812" spans="3:3" ht="15.75" customHeight="1" x14ac:dyDescent="0.25">
      <c r="C812" s="1"/>
    </row>
    <row r="813" spans="3:3" ht="15.75" customHeight="1" x14ac:dyDescent="0.25">
      <c r="C813" s="1"/>
    </row>
    <row r="814" spans="3:3" ht="15.75" customHeight="1" x14ac:dyDescent="0.25">
      <c r="C814" s="1"/>
    </row>
    <row r="815" spans="3:3" ht="15.75" customHeight="1" x14ac:dyDescent="0.25">
      <c r="C815" s="1"/>
    </row>
    <row r="816" spans="3:3" ht="15.75" customHeight="1" x14ac:dyDescent="0.25">
      <c r="C816" s="1"/>
    </row>
    <row r="817" spans="3:3" ht="15.75" customHeight="1" x14ac:dyDescent="0.25">
      <c r="C817" s="1"/>
    </row>
    <row r="818" spans="3:3" ht="15.75" customHeight="1" x14ac:dyDescent="0.25">
      <c r="C818" s="1"/>
    </row>
    <row r="819" spans="3:3" ht="15.75" customHeight="1" x14ac:dyDescent="0.25">
      <c r="C819" s="1"/>
    </row>
    <row r="820" spans="3:3" ht="15.75" customHeight="1" x14ac:dyDescent="0.25">
      <c r="C820" s="1"/>
    </row>
    <row r="821" spans="3:3" ht="15.75" customHeight="1" x14ac:dyDescent="0.25">
      <c r="C821" s="1"/>
    </row>
    <row r="822" spans="3:3" ht="15.75" customHeight="1" x14ac:dyDescent="0.25">
      <c r="C822" s="1"/>
    </row>
    <row r="823" spans="3:3" ht="15.75" customHeight="1" x14ac:dyDescent="0.25">
      <c r="C823" s="1"/>
    </row>
    <row r="824" spans="3:3" ht="15.75" customHeight="1" x14ac:dyDescent="0.25">
      <c r="C824" s="1"/>
    </row>
    <row r="825" spans="3:3" ht="15.75" customHeight="1" x14ac:dyDescent="0.25">
      <c r="C825" s="1"/>
    </row>
    <row r="826" spans="3:3" ht="15.75" customHeight="1" x14ac:dyDescent="0.25">
      <c r="C826" s="1"/>
    </row>
    <row r="827" spans="3:3" ht="15.75" customHeight="1" x14ac:dyDescent="0.25">
      <c r="C827" s="1"/>
    </row>
    <row r="828" spans="3:3" ht="15.75" customHeight="1" x14ac:dyDescent="0.25">
      <c r="C828" s="1"/>
    </row>
    <row r="829" spans="3:3" ht="15.75" customHeight="1" x14ac:dyDescent="0.25">
      <c r="C829" s="1"/>
    </row>
    <row r="830" spans="3:3" ht="15.75" customHeight="1" x14ac:dyDescent="0.25">
      <c r="C830" s="1"/>
    </row>
    <row r="831" spans="3:3" ht="15.75" customHeight="1" x14ac:dyDescent="0.25">
      <c r="C831" s="1"/>
    </row>
    <row r="832" spans="3:3" ht="15.75" customHeight="1" x14ac:dyDescent="0.25">
      <c r="C832" s="1"/>
    </row>
    <row r="833" spans="3:3" ht="15.75" customHeight="1" x14ac:dyDescent="0.25">
      <c r="C833" s="1"/>
    </row>
    <row r="834" spans="3:3" ht="15.75" customHeight="1" x14ac:dyDescent="0.25">
      <c r="C834" s="1"/>
    </row>
    <row r="835" spans="3:3" ht="15.75" customHeight="1" x14ac:dyDescent="0.25">
      <c r="C835" s="1"/>
    </row>
    <row r="836" spans="3:3" ht="15.75" customHeight="1" x14ac:dyDescent="0.25">
      <c r="C836" s="1"/>
    </row>
    <row r="837" spans="3:3" ht="15.75" customHeight="1" x14ac:dyDescent="0.25">
      <c r="C837" s="1"/>
    </row>
    <row r="838" spans="3:3" ht="15.75" customHeight="1" x14ac:dyDescent="0.25">
      <c r="C838" s="1"/>
    </row>
    <row r="839" spans="3:3" ht="15.75" customHeight="1" x14ac:dyDescent="0.25">
      <c r="C839" s="1"/>
    </row>
    <row r="840" spans="3:3" ht="15.75" customHeight="1" x14ac:dyDescent="0.25">
      <c r="C840" s="1"/>
    </row>
    <row r="841" spans="3:3" ht="15.75" customHeight="1" x14ac:dyDescent="0.25">
      <c r="C841" s="1"/>
    </row>
    <row r="842" spans="3:3" ht="15.75" customHeight="1" x14ac:dyDescent="0.25">
      <c r="C842" s="1"/>
    </row>
    <row r="843" spans="3:3" ht="15.75" customHeight="1" x14ac:dyDescent="0.25">
      <c r="C843" s="1"/>
    </row>
    <row r="844" spans="3:3" ht="15.75" customHeight="1" x14ac:dyDescent="0.25">
      <c r="C844" s="1"/>
    </row>
    <row r="845" spans="3:3" ht="15.75" customHeight="1" x14ac:dyDescent="0.25">
      <c r="C845" s="1"/>
    </row>
    <row r="846" spans="3:3" ht="15.75" customHeight="1" x14ac:dyDescent="0.25">
      <c r="C846" s="1"/>
    </row>
    <row r="847" spans="3:3" ht="15.75" customHeight="1" x14ac:dyDescent="0.25">
      <c r="C847" s="1"/>
    </row>
    <row r="848" spans="3:3" ht="15.75" customHeight="1" x14ac:dyDescent="0.25">
      <c r="C848" s="1"/>
    </row>
    <row r="849" spans="3:3" ht="15.75" customHeight="1" x14ac:dyDescent="0.25">
      <c r="C849" s="1"/>
    </row>
    <row r="850" spans="3:3" ht="15.75" customHeight="1" x14ac:dyDescent="0.25">
      <c r="C850" s="1"/>
    </row>
    <row r="851" spans="3:3" ht="15.75" customHeight="1" x14ac:dyDescent="0.25">
      <c r="C851" s="1"/>
    </row>
    <row r="852" spans="3:3" ht="15.75" customHeight="1" x14ac:dyDescent="0.25">
      <c r="C852" s="1"/>
    </row>
    <row r="853" spans="3:3" ht="15.75" customHeight="1" x14ac:dyDescent="0.25">
      <c r="C853" s="1"/>
    </row>
    <row r="854" spans="3:3" ht="15.75" customHeight="1" x14ac:dyDescent="0.25">
      <c r="C854" s="1"/>
    </row>
    <row r="855" spans="3:3" ht="15.75" customHeight="1" x14ac:dyDescent="0.25">
      <c r="C855" s="1"/>
    </row>
    <row r="856" spans="3:3" ht="15.75" customHeight="1" x14ac:dyDescent="0.25">
      <c r="C856" s="1"/>
    </row>
    <row r="857" spans="3:3" ht="15.75" customHeight="1" x14ac:dyDescent="0.25">
      <c r="C857" s="1"/>
    </row>
    <row r="858" spans="3:3" ht="15.75" customHeight="1" x14ac:dyDescent="0.25">
      <c r="C858" s="1"/>
    </row>
    <row r="859" spans="3:3" ht="15.75" customHeight="1" x14ac:dyDescent="0.25">
      <c r="C859" s="1"/>
    </row>
    <row r="860" spans="3:3" ht="15.75" customHeight="1" x14ac:dyDescent="0.25">
      <c r="C860" s="1"/>
    </row>
    <row r="861" spans="3:3" ht="15.75" customHeight="1" x14ac:dyDescent="0.25">
      <c r="C861" s="1"/>
    </row>
    <row r="862" spans="3:3" ht="15.75" customHeight="1" x14ac:dyDescent="0.25">
      <c r="C862" s="1"/>
    </row>
    <row r="863" spans="3:3" ht="15.75" customHeight="1" x14ac:dyDescent="0.25">
      <c r="C863" s="1"/>
    </row>
    <row r="864" spans="3:3" ht="15.75" customHeight="1" x14ac:dyDescent="0.25">
      <c r="C864" s="1"/>
    </row>
    <row r="865" spans="3:3" ht="15.75" customHeight="1" x14ac:dyDescent="0.25">
      <c r="C865" s="1"/>
    </row>
    <row r="866" spans="3:3" ht="15.75" customHeight="1" x14ac:dyDescent="0.25">
      <c r="C866" s="1"/>
    </row>
    <row r="867" spans="3:3" ht="15.75" customHeight="1" x14ac:dyDescent="0.25">
      <c r="C867" s="1"/>
    </row>
    <row r="868" spans="3:3" ht="15.75" customHeight="1" x14ac:dyDescent="0.25">
      <c r="C868" s="1"/>
    </row>
    <row r="869" spans="3:3" ht="15.75" customHeight="1" x14ac:dyDescent="0.25">
      <c r="C869" s="1"/>
    </row>
    <row r="870" spans="3:3" ht="15.75" customHeight="1" x14ac:dyDescent="0.25">
      <c r="C870" s="1"/>
    </row>
    <row r="871" spans="3:3" ht="15.75" customHeight="1" x14ac:dyDescent="0.25">
      <c r="C871" s="1"/>
    </row>
    <row r="872" spans="3:3" ht="15.75" customHeight="1" x14ac:dyDescent="0.25">
      <c r="C872" s="1"/>
    </row>
    <row r="873" spans="3:3" ht="15.75" customHeight="1" x14ac:dyDescent="0.25">
      <c r="C873" s="1"/>
    </row>
    <row r="874" spans="3:3" ht="15.75" customHeight="1" x14ac:dyDescent="0.25">
      <c r="C874" s="1"/>
    </row>
    <row r="875" spans="3:3" ht="15.75" customHeight="1" x14ac:dyDescent="0.25">
      <c r="C875" s="1"/>
    </row>
    <row r="876" spans="3:3" ht="15.75" customHeight="1" x14ac:dyDescent="0.25">
      <c r="C876" s="1"/>
    </row>
    <row r="877" spans="3:3" ht="15.75" customHeight="1" x14ac:dyDescent="0.25">
      <c r="C877" s="1"/>
    </row>
    <row r="878" spans="3:3" ht="15.75" customHeight="1" x14ac:dyDescent="0.25">
      <c r="C878" s="1"/>
    </row>
    <row r="879" spans="3:3" ht="15.75" customHeight="1" x14ac:dyDescent="0.25">
      <c r="C879" s="1"/>
    </row>
    <row r="880" spans="3:3" ht="15.75" customHeight="1" x14ac:dyDescent="0.25">
      <c r="C880" s="1"/>
    </row>
    <row r="881" spans="3:3" ht="15.75" customHeight="1" x14ac:dyDescent="0.25">
      <c r="C881" s="1"/>
    </row>
    <row r="882" spans="3:3" ht="15.75" customHeight="1" x14ac:dyDescent="0.25">
      <c r="C882" s="1"/>
    </row>
    <row r="883" spans="3:3" ht="15.75" customHeight="1" x14ac:dyDescent="0.25">
      <c r="C883" s="1"/>
    </row>
    <row r="884" spans="3:3" ht="15.75" customHeight="1" x14ac:dyDescent="0.25">
      <c r="C884" s="1"/>
    </row>
    <row r="885" spans="3:3" ht="15.75" customHeight="1" x14ac:dyDescent="0.25">
      <c r="C885" s="1"/>
    </row>
    <row r="886" spans="3:3" ht="15.75" customHeight="1" x14ac:dyDescent="0.25">
      <c r="C886" s="1"/>
    </row>
    <row r="887" spans="3:3" ht="15.75" customHeight="1" x14ac:dyDescent="0.25">
      <c r="C887" s="1"/>
    </row>
    <row r="888" spans="3:3" ht="15.75" customHeight="1" x14ac:dyDescent="0.25">
      <c r="C888" s="1"/>
    </row>
    <row r="889" spans="3:3" ht="15.75" customHeight="1" x14ac:dyDescent="0.25">
      <c r="C889" s="1"/>
    </row>
    <row r="890" spans="3:3" ht="15.75" customHeight="1" x14ac:dyDescent="0.25">
      <c r="C890" s="1"/>
    </row>
    <row r="891" spans="3:3" ht="15.75" customHeight="1" x14ac:dyDescent="0.25">
      <c r="C891" s="1"/>
    </row>
    <row r="892" spans="3:3" ht="15.75" customHeight="1" x14ac:dyDescent="0.25">
      <c r="C892" s="1"/>
    </row>
    <row r="893" spans="3:3" ht="15.75" customHeight="1" x14ac:dyDescent="0.25">
      <c r="C893" s="1"/>
    </row>
    <row r="894" spans="3:3" ht="15.75" customHeight="1" x14ac:dyDescent="0.25">
      <c r="C894" s="1"/>
    </row>
    <row r="895" spans="3:3" ht="15.75" customHeight="1" x14ac:dyDescent="0.25">
      <c r="C895" s="1"/>
    </row>
    <row r="896" spans="3:3" ht="15.75" customHeight="1" x14ac:dyDescent="0.25">
      <c r="C896" s="1"/>
    </row>
    <row r="897" spans="3:3" ht="15.75" customHeight="1" x14ac:dyDescent="0.25">
      <c r="C897" s="1"/>
    </row>
    <row r="898" spans="3:3" ht="15.75" customHeight="1" x14ac:dyDescent="0.25">
      <c r="C898" s="1"/>
    </row>
    <row r="899" spans="3:3" ht="15.75" customHeight="1" x14ac:dyDescent="0.25">
      <c r="C899" s="1"/>
    </row>
    <row r="900" spans="3:3" ht="15.75" customHeight="1" x14ac:dyDescent="0.25">
      <c r="C900" s="1"/>
    </row>
    <row r="901" spans="3:3" ht="15.75" customHeight="1" x14ac:dyDescent="0.25">
      <c r="C901" s="1"/>
    </row>
    <row r="902" spans="3:3" ht="15.75" customHeight="1" x14ac:dyDescent="0.25">
      <c r="C902" s="1"/>
    </row>
    <row r="903" spans="3:3" ht="15.75" customHeight="1" x14ac:dyDescent="0.25">
      <c r="C903" s="1"/>
    </row>
    <row r="904" spans="3:3" ht="15.75" customHeight="1" x14ac:dyDescent="0.25">
      <c r="C904" s="1"/>
    </row>
    <row r="905" spans="3:3" ht="15.75" customHeight="1" x14ac:dyDescent="0.25">
      <c r="C905" s="1"/>
    </row>
    <row r="906" spans="3:3" ht="15.75" customHeight="1" x14ac:dyDescent="0.25">
      <c r="C906" s="1"/>
    </row>
    <row r="907" spans="3:3" ht="15.75" customHeight="1" x14ac:dyDescent="0.25">
      <c r="C907" s="1"/>
    </row>
    <row r="908" spans="3:3" ht="15.75" customHeight="1" x14ac:dyDescent="0.25">
      <c r="C908" s="1"/>
    </row>
    <row r="909" spans="3:3" ht="15.75" customHeight="1" x14ac:dyDescent="0.25">
      <c r="C909" s="1"/>
    </row>
    <row r="910" spans="3:3" ht="15.75" customHeight="1" x14ac:dyDescent="0.25">
      <c r="C910" s="1"/>
    </row>
    <row r="911" spans="3:3" ht="15.75" customHeight="1" x14ac:dyDescent="0.25">
      <c r="C911" s="1"/>
    </row>
    <row r="912" spans="3:3" ht="15.75" customHeight="1" x14ac:dyDescent="0.25">
      <c r="C912" s="1"/>
    </row>
    <row r="913" spans="3:3" ht="15.75" customHeight="1" x14ac:dyDescent="0.25">
      <c r="C913" s="1"/>
    </row>
    <row r="914" spans="3:3" ht="15.75" customHeight="1" x14ac:dyDescent="0.25">
      <c r="C914" s="1"/>
    </row>
    <row r="915" spans="3:3" ht="15.75" customHeight="1" x14ac:dyDescent="0.25">
      <c r="C915" s="1"/>
    </row>
    <row r="916" spans="3:3" ht="15.75" customHeight="1" x14ac:dyDescent="0.25">
      <c r="C916" s="1"/>
    </row>
    <row r="917" spans="3:3" ht="15.75" customHeight="1" x14ac:dyDescent="0.25">
      <c r="C917" s="1"/>
    </row>
    <row r="918" spans="3:3" ht="15.75" customHeight="1" x14ac:dyDescent="0.25">
      <c r="C918" s="1"/>
    </row>
    <row r="919" spans="3:3" ht="15.75" customHeight="1" x14ac:dyDescent="0.25">
      <c r="C919" s="1"/>
    </row>
    <row r="920" spans="3:3" ht="15.75" customHeight="1" x14ac:dyDescent="0.25">
      <c r="C920" s="1"/>
    </row>
    <row r="921" spans="3:3" ht="15.75" customHeight="1" x14ac:dyDescent="0.25">
      <c r="C921" s="1"/>
    </row>
    <row r="922" spans="3:3" ht="15.75" customHeight="1" x14ac:dyDescent="0.25">
      <c r="C922" s="1"/>
    </row>
    <row r="923" spans="3:3" ht="15.75" customHeight="1" x14ac:dyDescent="0.25">
      <c r="C923" s="1"/>
    </row>
    <row r="924" spans="3:3" ht="15.75" customHeight="1" x14ac:dyDescent="0.25">
      <c r="C924" s="1"/>
    </row>
    <row r="925" spans="3:3" ht="15.75" customHeight="1" x14ac:dyDescent="0.25">
      <c r="C925" s="1"/>
    </row>
    <row r="926" spans="3:3" ht="15.75" customHeight="1" x14ac:dyDescent="0.25">
      <c r="C926" s="1"/>
    </row>
    <row r="927" spans="3:3" ht="15.75" customHeight="1" x14ac:dyDescent="0.25">
      <c r="C927" s="1"/>
    </row>
    <row r="928" spans="3:3" ht="15.75" customHeight="1" x14ac:dyDescent="0.25">
      <c r="C928" s="1"/>
    </row>
    <row r="929" spans="3:3" ht="15.75" customHeight="1" x14ac:dyDescent="0.25">
      <c r="C929" s="1"/>
    </row>
    <row r="930" spans="3:3" ht="15.75" customHeight="1" x14ac:dyDescent="0.25">
      <c r="C930" s="1"/>
    </row>
    <row r="931" spans="3:3" ht="15.75" customHeight="1" x14ac:dyDescent="0.25">
      <c r="C931" s="1"/>
    </row>
    <row r="932" spans="3:3" ht="15.75" customHeight="1" x14ac:dyDescent="0.25">
      <c r="C932" s="1"/>
    </row>
    <row r="933" spans="3:3" ht="15.75" customHeight="1" x14ac:dyDescent="0.25">
      <c r="C933" s="1"/>
    </row>
    <row r="934" spans="3:3" ht="15.75" customHeight="1" x14ac:dyDescent="0.25">
      <c r="C934" s="1"/>
    </row>
    <row r="935" spans="3:3" ht="15.75" customHeight="1" x14ac:dyDescent="0.25">
      <c r="C935" s="1"/>
    </row>
    <row r="936" spans="3:3" ht="15.75" customHeight="1" x14ac:dyDescent="0.25">
      <c r="C936" s="1"/>
    </row>
    <row r="937" spans="3:3" ht="15.75" customHeight="1" x14ac:dyDescent="0.25">
      <c r="C937" s="1"/>
    </row>
    <row r="938" spans="3:3" ht="15.75" customHeight="1" x14ac:dyDescent="0.25">
      <c r="C938" s="1"/>
    </row>
    <row r="939" spans="3:3" ht="15.75" customHeight="1" x14ac:dyDescent="0.25">
      <c r="C939" s="1"/>
    </row>
    <row r="940" spans="3:3" ht="15.75" customHeight="1" x14ac:dyDescent="0.25">
      <c r="C940" s="1"/>
    </row>
    <row r="941" spans="3:3" ht="15.75" customHeight="1" x14ac:dyDescent="0.25">
      <c r="C941" s="1"/>
    </row>
    <row r="942" spans="3:3" ht="15.75" customHeight="1" x14ac:dyDescent="0.25">
      <c r="C942" s="1"/>
    </row>
    <row r="943" spans="3:3" ht="15.75" customHeight="1" x14ac:dyDescent="0.25">
      <c r="C943" s="1"/>
    </row>
    <row r="944" spans="3:3" ht="15.75" customHeight="1" x14ac:dyDescent="0.25">
      <c r="C944" s="1"/>
    </row>
    <row r="945" spans="3:3" ht="15.75" customHeight="1" x14ac:dyDescent="0.25">
      <c r="C945" s="1"/>
    </row>
    <row r="946" spans="3:3" ht="15.75" customHeight="1" x14ac:dyDescent="0.25">
      <c r="C946" s="1"/>
    </row>
    <row r="947" spans="3:3" ht="15.75" customHeight="1" x14ac:dyDescent="0.25">
      <c r="C947" s="1"/>
    </row>
    <row r="948" spans="3:3" ht="15.75" customHeight="1" x14ac:dyDescent="0.25">
      <c r="C948" s="1"/>
    </row>
    <row r="949" spans="3:3" ht="15.75" customHeight="1" x14ac:dyDescent="0.25">
      <c r="C949" s="1"/>
    </row>
    <row r="950" spans="3:3" ht="15.75" customHeight="1" x14ac:dyDescent="0.25">
      <c r="C950" s="1"/>
    </row>
    <row r="951" spans="3:3" ht="15.75" customHeight="1" x14ac:dyDescent="0.25">
      <c r="C951" s="1"/>
    </row>
    <row r="952" spans="3:3" ht="15.75" customHeight="1" x14ac:dyDescent="0.25">
      <c r="C952" s="1"/>
    </row>
    <row r="953" spans="3:3" ht="15.75" customHeight="1" x14ac:dyDescent="0.25">
      <c r="C953" s="1"/>
    </row>
    <row r="954" spans="3:3" ht="15.75" customHeight="1" x14ac:dyDescent="0.25">
      <c r="C954" s="1"/>
    </row>
    <row r="955" spans="3:3" ht="15.75" customHeight="1" x14ac:dyDescent="0.25">
      <c r="C955" s="1"/>
    </row>
    <row r="956" spans="3:3" ht="15.75" customHeight="1" x14ac:dyDescent="0.25">
      <c r="C956" s="1"/>
    </row>
    <row r="957" spans="3:3" ht="15.75" customHeight="1" x14ac:dyDescent="0.25">
      <c r="C957" s="1"/>
    </row>
    <row r="958" spans="3:3" ht="15.75" customHeight="1" x14ac:dyDescent="0.25">
      <c r="C958" s="1"/>
    </row>
    <row r="959" spans="3:3" ht="15.75" customHeight="1" x14ac:dyDescent="0.25">
      <c r="C959" s="1"/>
    </row>
    <row r="960" spans="3:3" ht="15.75" customHeight="1" x14ac:dyDescent="0.25">
      <c r="C960" s="1"/>
    </row>
    <row r="961" spans="3:3" ht="15.75" customHeight="1" x14ac:dyDescent="0.25">
      <c r="C961" s="1"/>
    </row>
    <row r="962" spans="3:3" ht="15.75" customHeight="1" x14ac:dyDescent="0.25">
      <c r="C962" s="1"/>
    </row>
    <row r="963" spans="3:3" ht="15.75" customHeight="1" x14ac:dyDescent="0.25">
      <c r="C963" s="1"/>
    </row>
    <row r="964" spans="3:3" ht="15.75" customHeight="1" x14ac:dyDescent="0.25">
      <c r="C964" s="1"/>
    </row>
    <row r="965" spans="3:3" ht="15.75" customHeight="1" x14ac:dyDescent="0.25">
      <c r="C965" s="1"/>
    </row>
    <row r="966" spans="3:3" ht="15.75" customHeight="1" x14ac:dyDescent="0.25">
      <c r="C966" s="1"/>
    </row>
    <row r="967" spans="3:3" ht="15.75" customHeight="1" x14ac:dyDescent="0.25">
      <c r="C967" s="1"/>
    </row>
    <row r="968" spans="3:3" ht="15.75" customHeight="1" x14ac:dyDescent="0.25">
      <c r="C968" s="1"/>
    </row>
    <row r="969" spans="3:3" ht="15.75" customHeight="1" x14ac:dyDescent="0.25">
      <c r="C969" s="1"/>
    </row>
    <row r="970" spans="3:3" ht="15.75" customHeight="1" x14ac:dyDescent="0.25">
      <c r="C970" s="1"/>
    </row>
    <row r="971" spans="3:3" ht="15.75" customHeight="1" x14ac:dyDescent="0.25">
      <c r="C971" s="1"/>
    </row>
    <row r="972" spans="3:3" ht="15.75" customHeight="1" x14ac:dyDescent="0.25">
      <c r="C972" s="1"/>
    </row>
    <row r="973" spans="3:3" ht="15.75" customHeight="1" x14ac:dyDescent="0.25">
      <c r="C973" s="1"/>
    </row>
    <row r="974" spans="3:3" ht="15.75" customHeight="1" x14ac:dyDescent="0.25">
      <c r="C974" s="1"/>
    </row>
    <row r="975" spans="3:3" ht="15.75" customHeight="1" x14ac:dyDescent="0.25">
      <c r="C975" s="1"/>
    </row>
    <row r="976" spans="3:3" ht="15.75" customHeight="1" x14ac:dyDescent="0.25">
      <c r="C976" s="1"/>
    </row>
    <row r="977" spans="3:3" ht="15.75" customHeight="1" x14ac:dyDescent="0.25">
      <c r="C977" s="1"/>
    </row>
    <row r="978" spans="3:3" ht="15.75" customHeight="1" x14ac:dyDescent="0.25">
      <c r="C978" s="1"/>
    </row>
    <row r="979" spans="3:3" ht="15.75" customHeight="1" x14ac:dyDescent="0.25">
      <c r="C979" s="1"/>
    </row>
    <row r="980" spans="3:3" ht="15" customHeight="1" x14ac:dyDescent="0.25">
      <c r="C980" s="1"/>
    </row>
    <row r="981" spans="3:3" ht="15" customHeight="1" x14ac:dyDescent="0.25">
      <c r="C981" s="1"/>
    </row>
  </sheetData>
  <mergeCells count="1">
    <mergeCell ref="B1:C1"/>
  </mergeCells>
  <pageMargins left="0.75" right="0.75" top="1" bottom="1" header="0" footer="0"/>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pane ySplit="17" topLeftCell="A18" activePane="bottomLeft" state="frozen"/>
      <selection pane="bottomLeft" activeCell="B19" sqref="B19"/>
    </sheetView>
  </sheetViews>
  <sheetFormatPr defaultColWidth="12.625" defaultRowHeight="15" customHeight="1" x14ac:dyDescent="0.2"/>
  <cols>
    <col min="1" max="1" width="4.125" customWidth="1"/>
    <col min="2" max="2" width="11.625" customWidth="1"/>
    <col min="3" max="3" width="13.5" customWidth="1"/>
    <col min="4" max="4" width="12.25" customWidth="1"/>
    <col min="5" max="5" width="10.625" customWidth="1"/>
    <col min="6" max="6" width="12.625" customWidth="1"/>
    <col min="7" max="8" width="12.375" customWidth="1"/>
    <col min="9" max="9" width="11.75" customWidth="1"/>
    <col min="10" max="10" width="11.375" customWidth="1"/>
    <col min="11" max="12" width="8" customWidth="1"/>
    <col min="13" max="13" width="9.75" customWidth="1"/>
    <col min="14" max="26" width="8" customWidth="1"/>
  </cols>
  <sheetData>
    <row r="1" spans="1:26" ht="24" customHeight="1" x14ac:dyDescent="0.3">
      <c r="A1" s="72" t="s">
        <v>0</v>
      </c>
      <c r="B1" s="73"/>
      <c r="C1" s="73"/>
      <c r="D1" s="74"/>
      <c r="E1" s="3"/>
      <c r="F1" s="3"/>
      <c r="G1" s="3"/>
      <c r="H1" s="3"/>
      <c r="I1" s="3"/>
      <c r="J1" s="3"/>
      <c r="K1" s="5"/>
      <c r="L1" s="5"/>
      <c r="M1" s="5"/>
      <c r="N1" s="5"/>
      <c r="O1" s="5"/>
      <c r="P1" s="5"/>
      <c r="Q1" s="5"/>
      <c r="R1" s="5"/>
      <c r="S1" s="5"/>
      <c r="T1" s="5"/>
      <c r="U1" s="5"/>
      <c r="V1" s="5"/>
      <c r="W1" s="5"/>
      <c r="X1" s="5"/>
      <c r="Y1" s="5"/>
      <c r="Z1" s="5"/>
    </row>
    <row r="2" spans="1:26" ht="3" customHeight="1" x14ac:dyDescent="0.25">
      <c r="A2" s="6"/>
      <c r="B2" s="8"/>
      <c r="C2" s="8"/>
      <c r="D2" s="8"/>
      <c r="E2" s="8"/>
      <c r="F2" s="8"/>
      <c r="G2" s="8"/>
      <c r="H2" s="8"/>
      <c r="I2" s="8"/>
      <c r="J2" s="8"/>
      <c r="K2" s="5"/>
      <c r="L2" s="5"/>
      <c r="M2" s="5"/>
      <c r="N2" s="5"/>
      <c r="O2" s="5"/>
      <c r="P2" s="5"/>
      <c r="Q2" s="5"/>
      <c r="R2" s="5"/>
      <c r="S2" s="5"/>
      <c r="T2" s="5"/>
      <c r="U2" s="5"/>
      <c r="V2" s="5"/>
      <c r="W2" s="5"/>
      <c r="X2" s="5"/>
      <c r="Y2" s="5"/>
      <c r="Z2" s="5"/>
    </row>
    <row r="3" spans="1:26" ht="20.25" customHeight="1" x14ac:dyDescent="0.25">
      <c r="A3" s="3"/>
      <c r="B3" s="11"/>
      <c r="C3" s="11"/>
      <c r="D3" s="11"/>
      <c r="E3" s="11"/>
      <c r="F3" s="11"/>
      <c r="G3" s="11"/>
      <c r="H3" s="11"/>
      <c r="I3" s="11"/>
      <c r="J3" s="11"/>
      <c r="K3" s="5"/>
      <c r="L3" s="5"/>
      <c r="M3" s="5"/>
      <c r="N3" s="5"/>
      <c r="O3" s="5"/>
      <c r="P3" s="5"/>
      <c r="Q3" s="5"/>
      <c r="R3" s="5"/>
      <c r="S3" s="5"/>
      <c r="T3" s="5"/>
      <c r="U3" s="5"/>
      <c r="V3" s="5"/>
      <c r="W3" s="5"/>
      <c r="X3" s="5"/>
      <c r="Y3" s="5"/>
      <c r="Z3" s="5"/>
    </row>
    <row r="4" spans="1:26" ht="14.25" customHeight="1" x14ac:dyDescent="0.25">
      <c r="A4" s="3"/>
      <c r="B4" s="75" t="s">
        <v>6</v>
      </c>
      <c r="C4" s="76"/>
      <c r="D4" s="77"/>
      <c r="E4" s="3"/>
      <c r="F4" s="75" t="s">
        <v>7</v>
      </c>
      <c r="G4" s="76"/>
      <c r="H4" s="77"/>
      <c r="I4" s="16"/>
      <c r="J4" s="3"/>
      <c r="K4" s="5"/>
      <c r="L4" s="5"/>
      <c r="M4" s="5"/>
      <c r="N4" s="5"/>
      <c r="O4" s="5"/>
      <c r="P4" s="5"/>
      <c r="Q4" s="5"/>
      <c r="R4" s="5"/>
      <c r="S4" s="5"/>
      <c r="T4" s="5"/>
      <c r="U4" s="5"/>
      <c r="V4" s="5"/>
      <c r="W4" s="5"/>
      <c r="X4" s="5"/>
      <c r="Y4" s="5"/>
      <c r="Z4" s="5"/>
    </row>
    <row r="5" spans="1:26" ht="12.75" customHeight="1" x14ac:dyDescent="0.3">
      <c r="A5" s="3"/>
      <c r="B5" s="18"/>
      <c r="C5" s="20" t="s">
        <v>10</v>
      </c>
      <c r="D5" s="22" t="e">
        <f t="shared" ref="D5:D7" si="0">#REF!</f>
        <v>#REF!</v>
      </c>
      <c r="E5" s="3"/>
      <c r="F5" s="18"/>
      <c r="G5" s="20" t="s">
        <v>13</v>
      </c>
      <c r="H5" s="22" t="e">
        <f>IF(Values_Entered,-PMT('JV Loan Amort Schedule  30-30'!Interest_Rate/'JV Loan Amort Schedule  30-30'!Num_Pmt_Per_Year,'JV Loan Amort Schedule  30-30'!Loan_Years*'JV Loan Amort Schedule  30-30'!Num_Pmt_Per_Year,'JV Loan Amort Schedule  30-30'!Loan_Amount),"")</f>
        <v>#NAME?</v>
      </c>
      <c r="I5" s="23"/>
      <c r="J5" s="3"/>
      <c r="K5" s="5"/>
      <c r="L5" s="5"/>
      <c r="M5" s="5"/>
      <c r="N5" s="5"/>
      <c r="O5" s="5"/>
      <c r="P5" s="5"/>
      <c r="Q5" s="5"/>
      <c r="R5" s="5"/>
      <c r="S5" s="5"/>
      <c r="T5" s="5"/>
      <c r="U5" s="5"/>
      <c r="V5" s="5"/>
      <c r="W5" s="5"/>
      <c r="X5" s="5"/>
      <c r="Y5" s="5"/>
      <c r="Z5" s="5"/>
    </row>
    <row r="6" spans="1:26" ht="12.75" customHeight="1" x14ac:dyDescent="0.3">
      <c r="A6" s="3"/>
      <c r="B6" s="18"/>
      <c r="C6" s="20" t="s">
        <v>19</v>
      </c>
      <c r="D6" s="25" t="e">
        <f t="shared" si="0"/>
        <v>#REF!</v>
      </c>
      <c r="E6" s="3"/>
      <c r="F6" s="18"/>
      <c r="G6" s="20" t="s">
        <v>21</v>
      </c>
      <c r="H6" s="28" t="e">
        <f>IF(Values_Entered,'JV Loan Amort Schedule  30-30'!Loan_Years*'JV Loan Amort Schedule  30-30'!Num_Pmt_Per_Year,"")</f>
        <v>#NAME?</v>
      </c>
      <c r="I6" s="30"/>
      <c r="J6" s="3"/>
      <c r="K6" s="5">
        <v>494.36</v>
      </c>
      <c r="L6" s="5"/>
      <c r="M6" s="5"/>
      <c r="N6" s="5"/>
      <c r="O6" s="5"/>
      <c r="P6" s="5"/>
      <c r="Q6" s="5"/>
      <c r="R6" s="5"/>
      <c r="S6" s="5"/>
      <c r="T6" s="5"/>
      <c r="U6" s="5"/>
      <c r="V6" s="5"/>
      <c r="W6" s="5"/>
      <c r="X6" s="5"/>
      <c r="Y6" s="5"/>
      <c r="Z6" s="5"/>
    </row>
    <row r="7" spans="1:26" ht="12.75" customHeight="1" x14ac:dyDescent="0.3">
      <c r="A7" s="3"/>
      <c r="B7" s="18"/>
      <c r="C7" s="20" t="s">
        <v>22</v>
      </c>
      <c r="D7" s="28" t="e">
        <f t="shared" si="0"/>
        <v>#REF!</v>
      </c>
      <c r="E7" s="3"/>
      <c r="F7" s="18"/>
      <c r="G7" s="20" t="s">
        <v>23</v>
      </c>
      <c r="H7" s="28" t="e">
        <f>IF(Values_Entered,Number_of_Payments,"")</f>
        <v>#NAME?</v>
      </c>
      <c r="I7" s="30"/>
      <c r="J7" s="3"/>
      <c r="K7" s="5"/>
      <c r="L7" s="5"/>
      <c r="M7" s="5"/>
      <c r="N7" s="5"/>
      <c r="O7" s="5"/>
      <c r="P7" s="5"/>
      <c r="Q7" s="5"/>
      <c r="R7" s="5"/>
      <c r="S7" s="5"/>
      <c r="T7" s="5"/>
      <c r="U7" s="5"/>
      <c r="V7" s="5"/>
      <c r="W7" s="5"/>
      <c r="X7" s="5"/>
      <c r="Y7" s="5"/>
      <c r="Z7" s="5"/>
    </row>
    <row r="8" spans="1:26" ht="12.75" customHeight="1" x14ac:dyDescent="0.3">
      <c r="A8" s="3"/>
      <c r="B8" s="18"/>
      <c r="C8" s="20" t="s">
        <v>25</v>
      </c>
      <c r="D8" s="28">
        <v>12</v>
      </c>
      <c r="E8" s="3"/>
      <c r="F8" s="18"/>
      <c r="G8" s="20" t="s">
        <v>26</v>
      </c>
      <c r="H8" s="22" t="e">
        <f>IF(Values_Entered,SUMIF('JV Loan Amort Schedule  30-30'!Beg_Bal,"&gt;0",'JV Loan Amort Schedule  30-30'!Extra_Pay),"")</f>
        <v>#NAME?</v>
      </c>
      <c r="I8" s="23"/>
      <c r="J8" s="3"/>
      <c r="K8" s="5"/>
      <c r="L8" s="5"/>
      <c r="M8" s="5"/>
      <c r="N8" s="5">
        <f>35000-28000</f>
        <v>7000</v>
      </c>
      <c r="O8" s="5"/>
      <c r="P8" s="5"/>
      <c r="Q8" s="5"/>
      <c r="R8" s="5"/>
      <c r="S8" s="5"/>
      <c r="T8" s="5"/>
      <c r="U8" s="5"/>
      <c r="V8" s="5"/>
      <c r="W8" s="5"/>
      <c r="X8" s="5"/>
      <c r="Y8" s="5"/>
      <c r="Z8" s="5"/>
    </row>
    <row r="9" spans="1:26" ht="12.75" customHeight="1" x14ac:dyDescent="0.3">
      <c r="A9" s="3"/>
      <c r="B9" s="18"/>
      <c r="C9" s="20" t="s">
        <v>27</v>
      </c>
      <c r="D9" s="33">
        <v>40969</v>
      </c>
      <c r="E9" s="3"/>
      <c r="F9" s="35"/>
      <c r="G9" s="37" t="s">
        <v>28</v>
      </c>
      <c r="H9" s="22" t="e">
        <f>IF(Values_Entered,SUMIF('JV Loan Amort Schedule  30-30'!Beg_Bal,"&gt;0",'JV Loan Amort Schedule  30-30'!Int),"")</f>
        <v>#NAME?</v>
      </c>
      <c r="I9" s="23"/>
      <c r="J9" s="3"/>
      <c r="K9" s="5"/>
      <c r="L9" s="5"/>
      <c r="M9" s="5"/>
      <c r="N9" s="5"/>
      <c r="O9" s="5"/>
      <c r="P9" s="5"/>
      <c r="Q9" s="5"/>
      <c r="R9" s="5"/>
      <c r="S9" s="5"/>
      <c r="T9" s="5"/>
      <c r="U9" s="5"/>
      <c r="V9" s="5"/>
      <c r="W9" s="5"/>
      <c r="X9" s="5"/>
      <c r="Y9" s="5"/>
      <c r="Z9" s="5"/>
    </row>
    <row r="10" spans="1:26" ht="12.75" customHeight="1" x14ac:dyDescent="0.3">
      <c r="A10" s="3"/>
      <c r="B10" s="35"/>
      <c r="C10" s="37" t="s">
        <v>30</v>
      </c>
      <c r="D10" s="38">
        <v>0</v>
      </c>
      <c r="E10" s="3"/>
      <c r="F10" s="11"/>
      <c r="G10" s="11"/>
      <c r="H10" s="11"/>
      <c r="I10" s="11"/>
      <c r="J10" s="3"/>
      <c r="K10" s="5"/>
      <c r="L10" s="5"/>
      <c r="M10" s="5"/>
      <c r="N10" s="5">
        <f>494.36*12*8</f>
        <v>47458.559999999998</v>
      </c>
      <c r="O10" s="5">
        <f>N10-N8</f>
        <v>40458.559999999998</v>
      </c>
      <c r="P10" s="5">
        <f>O10/15</f>
        <v>2697.237333333333</v>
      </c>
      <c r="Q10" s="39">
        <f>P10/N8</f>
        <v>0.38531961904761902</v>
      </c>
      <c r="R10" s="5"/>
      <c r="S10" s="5"/>
      <c r="T10" s="5"/>
      <c r="U10" s="5"/>
      <c r="V10" s="5"/>
      <c r="W10" s="5"/>
      <c r="X10" s="5"/>
      <c r="Y10" s="5"/>
      <c r="Z10" s="5"/>
    </row>
    <row r="11" spans="1:26" ht="12.75" customHeight="1" x14ac:dyDescent="0.25">
      <c r="A11" s="3"/>
      <c r="B11" s="11"/>
      <c r="C11" s="11"/>
      <c r="D11" s="11"/>
      <c r="E11" s="11"/>
      <c r="F11" s="11"/>
      <c r="G11" s="11"/>
      <c r="H11" s="11"/>
      <c r="I11" s="11"/>
      <c r="J11" s="11"/>
      <c r="K11" s="5"/>
      <c r="L11" s="5"/>
      <c r="M11" s="5"/>
      <c r="N11" s="5"/>
      <c r="O11" s="5"/>
      <c r="P11" s="5"/>
      <c r="Q11" s="5"/>
      <c r="R11" s="5"/>
      <c r="S11" s="5"/>
      <c r="T11" s="5"/>
      <c r="U11" s="5"/>
      <c r="V11" s="5"/>
      <c r="W11" s="5"/>
      <c r="X11" s="5"/>
      <c r="Y11" s="5"/>
      <c r="Z11" s="5"/>
    </row>
    <row r="12" spans="1:26" ht="12.75" customHeight="1" x14ac:dyDescent="0.25">
      <c r="A12" s="3"/>
      <c r="B12" s="40" t="s">
        <v>34</v>
      </c>
      <c r="C12" s="78"/>
      <c r="D12" s="79"/>
      <c r="E12" s="11"/>
      <c r="F12" s="11"/>
      <c r="G12" s="11"/>
      <c r="H12" s="11"/>
      <c r="I12" s="11"/>
      <c r="J12" s="11"/>
      <c r="K12" s="5"/>
      <c r="L12" s="5"/>
      <c r="M12" s="5"/>
      <c r="N12" s="5"/>
      <c r="O12" s="5"/>
      <c r="P12" s="5"/>
      <c r="Q12" s="5"/>
      <c r="R12" s="5"/>
      <c r="S12" s="5"/>
      <c r="T12" s="5"/>
      <c r="U12" s="5"/>
      <c r="V12" s="5"/>
      <c r="W12" s="5"/>
      <c r="X12" s="5"/>
      <c r="Y12" s="5"/>
      <c r="Z12" s="5"/>
    </row>
    <row r="13" spans="1:26" ht="12.75" customHeight="1" x14ac:dyDescent="0.25">
      <c r="A13" s="3"/>
      <c r="B13" s="40"/>
      <c r="C13" s="41"/>
      <c r="D13" s="41"/>
      <c r="E13" s="11"/>
      <c r="F13" s="11"/>
      <c r="G13" s="11"/>
      <c r="H13" s="11"/>
      <c r="I13" s="11"/>
      <c r="J13" s="11"/>
      <c r="K13" s="5"/>
      <c r="L13" s="5"/>
      <c r="M13" s="5"/>
      <c r="N13" s="5"/>
      <c r="O13" s="5"/>
      <c r="P13" s="5"/>
      <c r="Q13" s="5"/>
      <c r="R13" s="5"/>
      <c r="S13" s="5"/>
      <c r="T13" s="5"/>
      <c r="U13" s="5"/>
      <c r="V13" s="5"/>
      <c r="W13" s="5"/>
      <c r="X13" s="5"/>
      <c r="Y13" s="5"/>
      <c r="Z13" s="5"/>
    </row>
    <row r="14" spans="1:26" ht="6" customHeight="1" x14ac:dyDescent="0.25">
      <c r="A14" s="6"/>
      <c r="B14" s="8"/>
      <c r="C14" s="8"/>
      <c r="D14" s="8"/>
      <c r="E14" s="8"/>
      <c r="F14" s="8"/>
      <c r="G14" s="8"/>
      <c r="H14" s="8"/>
      <c r="I14" s="8"/>
      <c r="J14" s="8"/>
      <c r="K14" s="5"/>
      <c r="L14" s="5"/>
      <c r="M14" s="5"/>
      <c r="N14" s="5"/>
      <c r="O14" s="5"/>
      <c r="P14" s="5"/>
      <c r="Q14" s="5"/>
      <c r="R14" s="5"/>
      <c r="S14" s="5"/>
      <c r="T14" s="5"/>
      <c r="U14" s="5"/>
      <c r="V14" s="5"/>
      <c r="W14" s="5"/>
      <c r="X14" s="5"/>
      <c r="Y14" s="5"/>
      <c r="Z14" s="5"/>
    </row>
    <row r="15" spans="1:26" ht="3.75" customHeight="1" x14ac:dyDescent="0.25">
      <c r="A15" s="3"/>
      <c r="B15" s="11"/>
      <c r="C15" s="11"/>
      <c r="D15" s="11"/>
      <c r="E15" s="11"/>
      <c r="F15" s="11"/>
      <c r="G15" s="11"/>
      <c r="H15" s="11"/>
      <c r="I15" s="11"/>
      <c r="J15" s="11"/>
      <c r="K15" s="5"/>
      <c r="L15" s="5"/>
      <c r="M15" s="5"/>
      <c r="N15" s="5"/>
      <c r="O15" s="5"/>
      <c r="P15" s="5"/>
      <c r="Q15" s="5"/>
      <c r="R15" s="5"/>
      <c r="S15" s="5"/>
      <c r="T15" s="5"/>
      <c r="U15" s="5"/>
      <c r="V15" s="5"/>
      <c r="W15" s="5"/>
      <c r="X15" s="5"/>
      <c r="Y15" s="5"/>
      <c r="Z15" s="5"/>
    </row>
    <row r="16" spans="1:26" ht="28.5" customHeight="1" x14ac:dyDescent="0.2">
      <c r="A16" s="42" t="s">
        <v>35</v>
      </c>
      <c r="B16" s="43" t="s">
        <v>36</v>
      </c>
      <c r="C16" s="43" t="s">
        <v>37</v>
      </c>
      <c r="D16" s="43" t="s">
        <v>38</v>
      </c>
      <c r="E16" s="43" t="s">
        <v>39</v>
      </c>
      <c r="F16" s="43" t="s">
        <v>40</v>
      </c>
      <c r="G16" s="43" t="s">
        <v>41</v>
      </c>
      <c r="H16" s="43" t="s">
        <v>42</v>
      </c>
      <c r="I16" s="43" t="s">
        <v>43</v>
      </c>
      <c r="J16" s="43" t="s">
        <v>44</v>
      </c>
      <c r="K16" s="44"/>
      <c r="L16" s="44"/>
      <c r="M16" s="44"/>
      <c r="N16" s="44"/>
      <c r="O16" s="44"/>
      <c r="P16" s="44"/>
      <c r="Q16" s="44"/>
      <c r="R16" s="44"/>
      <c r="S16" s="44"/>
      <c r="T16" s="44"/>
      <c r="U16" s="44"/>
      <c r="V16" s="44"/>
      <c r="W16" s="44"/>
      <c r="X16" s="44"/>
      <c r="Y16" s="44"/>
      <c r="Z16" s="44"/>
    </row>
    <row r="17" spans="1:26" ht="6" customHeight="1" x14ac:dyDescent="0.2">
      <c r="A17" s="45"/>
      <c r="B17" s="46"/>
      <c r="C17" s="46"/>
      <c r="D17" s="46"/>
      <c r="E17" s="46"/>
      <c r="F17" s="46"/>
      <c r="G17" s="46"/>
      <c r="H17" s="46"/>
      <c r="I17" s="46"/>
      <c r="J17" s="46"/>
      <c r="K17" s="44"/>
      <c r="L17" s="44"/>
      <c r="M17" s="44"/>
      <c r="N17" s="44"/>
      <c r="O17" s="44"/>
      <c r="P17" s="44"/>
      <c r="Q17" s="44"/>
      <c r="R17" s="44"/>
      <c r="S17" s="44"/>
      <c r="T17" s="44"/>
      <c r="U17" s="44"/>
      <c r="V17" s="44"/>
      <c r="W17" s="44"/>
      <c r="X17" s="44"/>
      <c r="Y17" s="44"/>
      <c r="Z17" s="44"/>
    </row>
    <row r="18" spans="1:26" ht="12.75" customHeight="1" x14ac:dyDescent="0.2">
      <c r="A18" s="47" t="e">
        <f>IF(Values_Entered,1,"")</f>
        <v>#NAME?</v>
      </c>
      <c r="B18" s="48" t="e">
        <f>IF('JV Loan Amort Schedule  30-30'!Pay_Num&lt;&gt;"",DATE(YEAR('JV Loan Amort Schedule  30-30'!Loan_Start),MONTH('JV Loan Amort Schedule  30-30'!Loan_Start)+('JV Loan Amort Schedule  30-30'!Pay_Num)*12/'JV Loan Amort Schedule  30-30'!Num_Pmt_Per_Year,DAY('JV Loan Amort Schedule  30-30'!Loan_Start)),"")</f>
        <v>#NAME?</v>
      </c>
      <c r="C18" s="49" t="e">
        <f>IF(Values_Entered,'JV Loan Amort Schedule  30-30'!Loan_Amount,"")</f>
        <v>#NAME?</v>
      </c>
      <c r="D18" s="49" t="e">
        <f>IF('JV Loan Amort Schedule  30-30'!Pay_Num&lt;&gt;"",'JV Loan Amort Schedule  30-30'!Scheduled_Monthly_Payment,"")</f>
        <v>#NAME?</v>
      </c>
      <c r="E18" s="49"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8" s="49"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8" s="49" t="e">
        <f>IF('JV Loan Amort Schedule  30-30'!Pay_Num&lt;&gt;"",'JV Loan Amort Schedule  30-30'!Total_Pay-'JV Loan Amort Schedule  30-30'!Int,"")</f>
        <v>#NAME?</v>
      </c>
      <c r="H18" s="49" t="e">
        <f>IF('JV Loan Amort Schedule  30-30'!Pay_Num&lt;&gt;"",'JV Loan Amort Schedule  30-30'!Beg_Bal*('JV Loan Amort Schedule  30-30'!Interest_Rate/'JV Loan Amort Schedule  30-30'!Num_Pmt_Per_Year),"")</f>
        <v>#NAME?</v>
      </c>
      <c r="I18" s="49" t="e">
        <f>IF(AND('JV Loan Amort Schedule  30-30'!Pay_Num&lt;&gt;"",'JV Loan Amort Schedule  30-30'!Sched_Pay+'JV Loan Amort Schedule  30-30'!Extra_Pay&lt;'JV Loan Amort Schedule  30-30'!Beg_Bal),'JV Loan Amort Schedule  30-30'!Beg_Bal-'JV Loan Amort Schedule  30-30'!Princ,IF('JV Loan Amort Schedule  30-30'!Pay_Num&lt;&gt;"",0,""))</f>
        <v>#NAME?</v>
      </c>
      <c r="J18" s="49" t="e">
        <f t="shared" ref="J18:J377" si="1">SUM($H$18:$H18)</f>
        <v>#NAME?</v>
      </c>
      <c r="K18" s="44"/>
      <c r="L18" s="44"/>
      <c r="M18" s="44"/>
      <c r="N18" s="44"/>
      <c r="O18" s="44"/>
      <c r="P18" s="44"/>
      <c r="Q18" s="44"/>
      <c r="R18" s="44"/>
      <c r="S18" s="44"/>
      <c r="T18" s="44"/>
      <c r="U18" s="44"/>
      <c r="V18" s="44"/>
      <c r="W18" s="44"/>
      <c r="X18" s="44"/>
      <c r="Y18" s="44"/>
      <c r="Z18" s="44"/>
    </row>
    <row r="19" spans="1:26" ht="12.75" customHeight="1" x14ac:dyDescent="0.2">
      <c r="A19" s="47" t="e">
        <f t="shared" ref="A19:A377" si="2">IF(Values_Entered,A18+1,"")</f>
        <v>#NAME?</v>
      </c>
      <c r="B19" s="48" t="e">
        <f>IF('JV Loan Amort Schedule  30-30'!Pay_Num&lt;&gt;"",DATE(YEAR('JV Loan Amort Schedule  30-30'!Loan_Start),MONTH('JV Loan Amort Schedule  30-30'!Loan_Start)+('JV Loan Amort Schedule  30-30'!Pay_Num)*12/'JV Loan Amort Schedule  30-30'!Num_Pmt_Per_Year,DAY('JV Loan Amort Schedule  30-30'!Loan_Start)),"")</f>
        <v>#NAME?</v>
      </c>
      <c r="C19" s="50" t="e">
        <f>IF('JV Loan Amort Schedule  30-30'!Pay_Num&lt;&gt;"",I18,"")</f>
        <v>#NAME?</v>
      </c>
      <c r="D19" s="50" t="e">
        <f>IF('JV Loan Amort Schedule  30-30'!Pay_Num&lt;&gt;"",'JV Loan Amort Schedule  30-30'!Scheduled_Monthly_Payment,"")</f>
        <v>#NAME?</v>
      </c>
      <c r="E19"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9"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9" s="50" t="e">
        <f>IF('JV Loan Amort Schedule  30-30'!Pay_Num&lt;&gt;"",'JV Loan Amort Schedule  30-30'!Total_Pay-'JV Loan Amort Schedule  30-30'!Int,"")</f>
        <v>#NAME?</v>
      </c>
      <c r="H19" s="50" t="e">
        <f>IF('JV Loan Amort Schedule  30-30'!Pay_Num&lt;&gt;"",'JV Loan Amort Schedule  30-30'!Beg_Bal*'JV Loan Amort Schedule  30-30'!Interest_Rate/'JV Loan Amort Schedule  30-30'!Num_Pmt_Per_Year,"")</f>
        <v>#NAME?</v>
      </c>
      <c r="I19"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9" s="50" t="e">
        <f t="shared" si="1"/>
        <v>#NAME?</v>
      </c>
      <c r="K19" s="44"/>
      <c r="L19" s="44"/>
      <c r="M19" s="44"/>
      <c r="N19" s="44"/>
      <c r="O19" s="44"/>
      <c r="P19" s="44"/>
      <c r="Q19" s="44"/>
      <c r="R19" s="44"/>
      <c r="S19" s="44"/>
      <c r="T19" s="44"/>
      <c r="U19" s="44"/>
      <c r="V19" s="44"/>
      <c r="W19" s="44"/>
      <c r="X19" s="44"/>
      <c r="Y19" s="44"/>
      <c r="Z19" s="44"/>
    </row>
    <row r="20" spans="1:26" ht="12.75" customHeight="1" x14ac:dyDescent="0.2">
      <c r="A20" s="47" t="e">
        <f t="shared" si="2"/>
        <v>#NAME?</v>
      </c>
      <c r="B20" s="48" t="e">
        <f>IF('JV Loan Amort Schedule  30-30'!Pay_Num&lt;&gt;"",DATE(YEAR('JV Loan Amort Schedule  30-30'!Loan_Start),MONTH('JV Loan Amort Schedule  30-30'!Loan_Start)+('JV Loan Amort Schedule  30-30'!Pay_Num)*12/'JV Loan Amort Schedule  30-30'!Num_Pmt_Per_Year,DAY('JV Loan Amort Schedule  30-30'!Loan_Start)),"")</f>
        <v>#NAME?</v>
      </c>
      <c r="C20" s="50" t="e">
        <f>IF('JV Loan Amort Schedule  30-30'!Pay_Num&lt;&gt;"",I19,"")</f>
        <v>#NAME?</v>
      </c>
      <c r="D20" s="50" t="e">
        <f>IF('JV Loan Amort Schedule  30-30'!Pay_Num&lt;&gt;"",'JV Loan Amort Schedule  30-30'!Scheduled_Monthly_Payment,"")</f>
        <v>#NAME?</v>
      </c>
      <c r="E20"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0"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0" s="50" t="e">
        <f>IF('JV Loan Amort Schedule  30-30'!Pay_Num&lt;&gt;"",'JV Loan Amort Schedule  30-30'!Total_Pay-'JV Loan Amort Schedule  30-30'!Int,"")</f>
        <v>#NAME?</v>
      </c>
      <c r="H20" s="50" t="e">
        <f>IF('JV Loan Amort Schedule  30-30'!Pay_Num&lt;&gt;"",'JV Loan Amort Schedule  30-30'!Beg_Bal*'JV Loan Amort Schedule  30-30'!Interest_Rate/'JV Loan Amort Schedule  30-30'!Num_Pmt_Per_Year,"")</f>
        <v>#NAME?</v>
      </c>
      <c r="I20"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0" s="50" t="e">
        <f t="shared" si="1"/>
        <v>#NAME?</v>
      </c>
      <c r="K20" s="44"/>
      <c r="L20" s="44"/>
      <c r="M20" s="44"/>
      <c r="N20" s="44"/>
      <c r="O20" s="44"/>
      <c r="P20" s="44"/>
      <c r="Q20" s="44"/>
      <c r="R20" s="44"/>
      <c r="S20" s="44"/>
      <c r="T20" s="44"/>
      <c r="U20" s="44"/>
      <c r="V20" s="44"/>
      <c r="W20" s="44"/>
      <c r="X20" s="44"/>
      <c r="Y20" s="44"/>
      <c r="Z20" s="44"/>
    </row>
    <row r="21" spans="1:26" ht="12.75" customHeight="1" x14ac:dyDescent="0.2">
      <c r="A21" s="47" t="e">
        <f t="shared" si="2"/>
        <v>#NAME?</v>
      </c>
      <c r="B21" s="48" t="e">
        <f>IF('JV Loan Amort Schedule  30-30'!Pay_Num&lt;&gt;"",DATE(YEAR('JV Loan Amort Schedule  30-30'!Loan_Start),MONTH('JV Loan Amort Schedule  30-30'!Loan_Start)+('JV Loan Amort Schedule  30-30'!Pay_Num)*12/'JV Loan Amort Schedule  30-30'!Num_Pmt_Per_Year,DAY('JV Loan Amort Schedule  30-30'!Loan_Start)),"")</f>
        <v>#NAME?</v>
      </c>
      <c r="C21" s="50" t="e">
        <f>IF('JV Loan Amort Schedule  30-30'!Pay_Num&lt;&gt;"",I20,"")</f>
        <v>#NAME?</v>
      </c>
      <c r="D21" s="50" t="e">
        <f>IF('JV Loan Amort Schedule  30-30'!Pay_Num&lt;&gt;"",'JV Loan Amort Schedule  30-30'!Scheduled_Monthly_Payment,"")</f>
        <v>#NAME?</v>
      </c>
      <c r="E21"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1"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1" s="50" t="e">
        <f>IF('JV Loan Amort Schedule  30-30'!Pay_Num&lt;&gt;"",'JV Loan Amort Schedule  30-30'!Total_Pay-'JV Loan Amort Schedule  30-30'!Int,"")</f>
        <v>#NAME?</v>
      </c>
      <c r="H21" s="50" t="e">
        <f>IF('JV Loan Amort Schedule  30-30'!Pay_Num&lt;&gt;"",'JV Loan Amort Schedule  30-30'!Beg_Bal*'JV Loan Amort Schedule  30-30'!Interest_Rate/'JV Loan Amort Schedule  30-30'!Num_Pmt_Per_Year,"")</f>
        <v>#NAME?</v>
      </c>
      <c r="I21"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1" s="50" t="e">
        <f t="shared" si="1"/>
        <v>#NAME?</v>
      </c>
      <c r="K21" s="44"/>
      <c r="L21" s="44"/>
      <c r="M21" s="44"/>
      <c r="N21" s="44"/>
      <c r="O21" s="44"/>
      <c r="P21" s="44"/>
      <c r="Q21" s="44"/>
      <c r="R21" s="44"/>
      <c r="S21" s="44"/>
      <c r="T21" s="44"/>
      <c r="U21" s="44"/>
      <c r="V21" s="44"/>
      <c r="W21" s="44"/>
      <c r="X21" s="44"/>
      <c r="Y21" s="44"/>
      <c r="Z21" s="44"/>
    </row>
    <row r="22" spans="1:26" ht="12.75" customHeight="1" x14ac:dyDescent="0.2">
      <c r="A22" s="47" t="e">
        <f t="shared" si="2"/>
        <v>#NAME?</v>
      </c>
      <c r="B22" s="48" t="e">
        <f>IF('JV Loan Amort Schedule  30-30'!Pay_Num&lt;&gt;"",DATE(YEAR('JV Loan Amort Schedule  30-30'!Loan_Start),MONTH('JV Loan Amort Schedule  30-30'!Loan_Start)+('JV Loan Amort Schedule  30-30'!Pay_Num)*12/'JV Loan Amort Schedule  30-30'!Num_Pmt_Per_Year,DAY('JV Loan Amort Schedule  30-30'!Loan_Start)),"")</f>
        <v>#NAME?</v>
      </c>
      <c r="C22" s="50" t="e">
        <f>IF('JV Loan Amort Schedule  30-30'!Pay_Num&lt;&gt;"",I21,"")</f>
        <v>#NAME?</v>
      </c>
      <c r="D22" s="50" t="e">
        <f>IF('JV Loan Amort Schedule  30-30'!Pay_Num&lt;&gt;"",'JV Loan Amort Schedule  30-30'!Scheduled_Monthly_Payment,"")</f>
        <v>#NAME?</v>
      </c>
      <c r="E22"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2"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2" s="50" t="e">
        <f>IF('JV Loan Amort Schedule  30-30'!Pay_Num&lt;&gt;"",'JV Loan Amort Schedule  30-30'!Total_Pay-'JV Loan Amort Schedule  30-30'!Int,"")</f>
        <v>#NAME?</v>
      </c>
      <c r="H22" s="50" t="e">
        <f>IF('JV Loan Amort Schedule  30-30'!Pay_Num&lt;&gt;"",'JV Loan Amort Schedule  30-30'!Beg_Bal*'JV Loan Amort Schedule  30-30'!Interest_Rate/'JV Loan Amort Schedule  30-30'!Num_Pmt_Per_Year,"")</f>
        <v>#NAME?</v>
      </c>
      <c r="I22"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2" s="50" t="e">
        <f t="shared" si="1"/>
        <v>#NAME?</v>
      </c>
      <c r="K22" s="44"/>
      <c r="L22" s="44"/>
      <c r="M22" s="44"/>
      <c r="N22" s="44"/>
      <c r="O22" s="44"/>
      <c r="P22" s="44"/>
      <c r="Q22" s="44"/>
      <c r="R22" s="44"/>
      <c r="S22" s="44"/>
      <c r="T22" s="44"/>
      <c r="U22" s="44"/>
      <c r="V22" s="44"/>
      <c r="W22" s="44"/>
      <c r="X22" s="44"/>
      <c r="Y22" s="44"/>
      <c r="Z22" s="44"/>
    </row>
    <row r="23" spans="1:26" ht="12.75" customHeight="1" x14ac:dyDescent="0.2">
      <c r="A23" s="47" t="e">
        <f t="shared" si="2"/>
        <v>#NAME?</v>
      </c>
      <c r="B23" s="48" t="e">
        <f>IF('JV Loan Amort Schedule  30-30'!Pay_Num&lt;&gt;"",DATE(YEAR('JV Loan Amort Schedule  30-30'!Loan_Start),MONTH('JV Loan Amort Schedule  30-30'!Loan_Start)+('JV Loan Amort Schedule  30-30'!Pay_Num)*12/'JV Loan Amort Schedule  30-30'!Num_Pmt_Per_Year,DAY('JV Loan Amort Schedule  30-30'!Loan_Start)),"")</f>
        <v>#NAME?</v>
      </c>
      <c r="C23" s="50" t="e">
        <f>IF('JV Loan Amort Schedule  30-30'!Pay_Num&lt;&gt;"",I22,"")</f>
        <v>#NAME?</v>
      </c>
      <c r="D23" s="50" t="e">
        <f>IF('JV Loan Amort Schedule  30-30'!Pay_Num&lt;&gt;"",'JV Loan Amort Schedule  30-30'!Scheduled_Monthly_Payment,"")</f>
        <v>#NAME?</v>
      </c>
      <c r="E23"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3"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3" s="50" t="e">
        <f>IF('JV Loan Amort Schedule  30-30'!Pay_Num&lt;&gt;"",'JV Loan Amort Schedule  30-30'!Total_Pay-'JV Loan Amort Schedule  30-30'!Int,"")</f>
        <v>#NAME?</v>
      </c>
      <c r="H23" s="50" t="e">
        <f>IF('JV Loan Amort Schedule  30-30'!Pay_Num&lt;&gt;"",'JV Loan Amort Schedule  30-30'!Beg_Bal*'JV Loan Amort Schedule  30-30'!Interest_Rate/'JV Loan Amort Schedule  30-30'!Num_Pmt_Per_Year,"")</f>
        <v>#NAME?</v>
      </c>
      <c r="I23"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3" s="50" t="e">
        <f t="shared" si="1"/>
        <v>#NAME?</v>
      </c>
      <c r="K23" s="5"/>
      <c r="L23" s="5"/>
      <c r="M23" s="5"/>
      <c r="N23" s="5"/>
      <c r="O23" s="5"/>
      <c r="P23" s="5"/>
      <c r="Q23" s="5"/>
      <c r="R23" s="5"/>
      <c r="S23" s="5"/>
      <c r="T23" s="5"/>
      <c r="U23" s="5"/>
      <c r="V23" s="5"/>
      <c r="W23" s="5"/>
      <c r="X23" s="5"/>
      <c r="Y23" s="5"/>
      <c r="Z23" s="5"/>
    </row>
    <row r="24" spans="1:26" ht="12.75" customHeight="1" x14ac:dyDescent="0.2">
      <c r="A24" s="47" t="e">
        <f t="shared" si="2"/>
        <v>#NAME?</v>
      </c>
      <c r="B24" s="48" t="e">
        <f>IF('JV Loan Amort Schedule  30-30'!Pay_Num&lt;&gt;"",DATE(YEAR('JV Loan Amort Schedule  30-30'!Loan_Start),MONTH('JV Loan Amort Schedule  30-30'!Loan_Start)+('JV Loan Amort Schedule  30-30'!Pay_Num)*12/'JV Loan Amort Schedule  30-30'!Num_Pmt_Per_Year,DAY('JV Loan Amort Schedule  30-30'!Loan_Start)),"")</f>
        <v>#NAME?</v>
      </c>
      <c r="C24" s="50" t="e">
        <f>IF('JV Loan Amort Schedule  30-30'!Pay_Num&lt;&gt;"",I23,"")</f>
        <v>#NAME?</v>
      </c>
      <c r="D24" s="50" t="e">
        <f>IF('JV Loan Amort Schedule  30-30'!Pay_Num&lt;&gt;"",'JV Loan Amort Schedule  30-30'!Scheduled_Monthly_Payment,"")</f>
        <v>#NAME?</v>
      </c>
      <c r="E24"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4"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4" s="50" t="e">
        <f>IF('JV Loan Amort Schedule  30-30'!Pay_Num&lt;&gt;"",'JV Loan Amort Schedule  30-30'!Total_Pay-'JV Loan Amort Schedule  30-30'!Int,"")</f>
        <v>#NAME?</v>
      </c>
      <c r="H24" s="50" t="e">
        <f>IF('JV Loan Amort Schedule  30-30'!Pay_Num&lt;&gt;"",'JV Loan Amort Schedule  30-30'!Beg_Bal*'JV Loan Amort Schedule  30-30'!Interest_Rate/'JV Loan Amort Schedule  30-30'!Num_Pmt_Per_Year,"")</f>
        <v>#NAME?</v>
      </c>
      <c r="I24"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4" s="50" t="e">
        <f t="shared" si="1"/>
        <v>#NAME?</v>
      </c>
      <c r="K24" s="5"/>
      <c r="L24" s="5"/>
      <c r="M24" s="5"/>
      <c r="N24" s="5"/>
      <c r="O24" s="5"/>
      <c r="P24" s="5"/>
      <c r="Q24" s="5"/>
      <c r="R24" s="5"/>
      <c r="S24" s="5"/>
      <c r="T24" s="5"/>
      <c r="U24" s="5"/>
      <c r="V24" s="5"/>
      <c r="W24" s="5"/>
      <c r="X24" s="5"/>
      <c r="Y24" s="5"/>
      <c r="Z24" s="5"/>
    </row>
    <row r="25" spans="1:26" ht="12.75" customHeight="1" x14ac:dyDescent="0.2">
      <c r="A25" s="47" t="e">
        <f t="shared" si="2"/>
        <v>#NAME?</v>
      </c>
      <c r="B25" s="48" t="e">
        <f>IF('JV Loan Amort Schedule  30-30'!Pay_Num&lt;&gt;"",DATE(YEAR('JV Loan Amort Schedule  30-30'!Loan_Start),MONTH('JV Loan Amort Schedule  30-30'!Loan_Start)+('JV Loan Amort Schedule  30-30'!Pay_Num)*12/'JV Loan Amort Schedule  30-30'!Num_Pmt_Per_Year,DAY('JV Loan Amort Schedule  30-30'!Loan_Start)),"")</f>
        <v>#NAME?</v>
      </c>
      <c r="C25" s="50" t="e">
        <f>IF('JV Loan Amort Schedule  30-30'!Pay_Num&lt;&gt;"",I24,"")</f>
        <v>#NAME?</v>
      </c>
      <c r="D25" s="50" t="e">
        <f>IF('JV Loan Amort Schedule  30-30'!Pay_Num&lt;&gt;"",'JV Loan Amort Schedule  30-30'!Scheduled_Monthly_Payment,"")</f>
        <v>#NAME?</v>
      </c>
      <c r="E25"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5"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5" s="50" t="e">
        <f>IF('JV Loan Amort Schedule  30-30'!Pay_Num&lt;&gt;"",'JV Loan Amort Schedule  30-30'!Total_Pay-'JV Loan Amort Schedule  30-30'!Int,"")</f>
        <v>#NAME?</v>
      </c>
      <c r="H25" s="50" t="e">
        <f>IF('JV Loan Amort Schedule  30-30'!Pay_Num&lt;&gt;"",'JV Loan Amort Schedule  30-30'!Beg_Bal*'JV Loan Amort Schedule  30-30'!Interest_Rate/'JV Loan Amort Schedule  30-30'!Num_Pmt_Per_Year,"")</f>
        <v>#NAME?</v>
      </c>
      <c r="I25"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5" s="50" t="e">
        <f t="shared" si="1"/>
        <v>#NAME?</v>
      </c>
      <c r="K25" s="5"/>
      <c r="L25" s="5"/>
      <c r="M25" s="5"/>
      <c r="N25" s="5"/>
      <c r="O25" s="5"/>
      <c r="P25" s="5"/>
      <c r="Q25" s="5"/>
      <c r="R25" s="5"/>
      <c r="S25" s="5"/>
      <c r="T25" s="5"/>
      <c r="U25" s="5"/>
      <c r="V25" s="5"/>
      <c r="W25" s="5"/>
      <c r="X25" s="5"/>
      <c r="Y25" s="5"/>
      <c r="Z25" s="5"/>
    </row>
    <row r="26" spans="1:26" ht="12.75" customHeight="1" x14ac:dyDescent="0.2">
      <c r="A26" s="47" t="e">
        <f t="shared" si="2"/>
        <v>#NAME?</v>
      </c>
      <c r="B26" s="48" t="e">
        <f>IF('JV Loan Amort Schedule  30-30'!Pay_Num&lt;&gt;"",DATE(YEAR('JV Loan Amort Schedule  30-30'!Loan_Start),MONTH('JV Loan Amort Schedule  30-30'!Loan_Start)+('JV Loan Amort Schedule  30-30'!Pay_Num)*12/'JV Loan Amort Schedule  30-30'!Num_Pmt_Per_Year,DAY('JV Loan Amort Schedule  30-30'!Loan_Start)),"")</f>
        <v>#NAME?</v>
      </c>
      <c r="C26" s="50" t="e">
        <f>IF('JV Loan Amort Schedule  30-30'!Pay_Num&lt;&gt;"",I25,"")</f>
        <v>#NAME?</v>
      </c>
      <c r="D26" s="50" t="e">
        <f>IF('JV Loan Amort Schedule  30-30'!Pay_Num&lt;&gt;"",'JV Loan Amort Schedule  30-30'!Scheduled_Monthly_Payment,"")</f>
        <v>#NAME?</v>
      </c>
      <c r="E26"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6"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6" s="50" t="e">
        <f>IF('JV Loan Amort Schedule  30-30'!Pay_Num&lt;&gt;"",'JV Loan Amort Schedule  30-30'!Total_Pay-'JV Loan Amort Schedule  30-30'!Int,"")</f>
        <v>#NAME?</v>
      </c>
      <c r="H26" s="50" t="e">
        <f>IF('JV Loan Amort Schedule  30-30'!Pay_Num&lt;&gt;"",'JV Loan Amort Schedule  30-30'!Beg_Bal*'JV Loan Amort Schedule  30-30'!Interest_Rate/'JV Loan Amort Schedule  30-30'!Num_Pmt_Per_Year,"")</f>
        <v>#NAME?</v>
      </c>
      <c r="I26"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6" s="50" t="e">
        <f t="shared" si="1"/>
        <v>#NAME?</v>
      </c>
      <c r="K26" s="5"/>
      <c r="L26" s="5" t="s">
        <v>45</v>
      </c>
      <c r="M26" s="52" t="e">
        <f>SUM(G18:G29)</f>
        <v>#NAME?</v>
      </c>
      <c r="N26" s="5"/>
      <c r="O26" s="5"/>
      <c r="P26" s="5"/>
      <c r="Q26" s="5"/>
      <c r="R26" s="5"/>
      <c r="S26" s="5"/>
      <c r="T26" s="5"/>
      <c r="U26" s="5"/>
      <c r="V26" s="5"/>
      <c r="W26" s="5"/>
      <c r="X26" s="5"/>
      <c r="Y26" s="5"/>
      <c r="Z26" s="5"/>
    </row>
    <row r="27" spans="1:26" ht="12.75" customHeight="1" x14ac:dyDescent="0.2">
      <c r="A27" s="47" t="e">
        <f t="shared" si="2"/>
        <v>#NAME?</v>
      </c>
      <c r="B27" s="48" t="e">
        <f>IF('JV Loan Amort Schedule  30-30'!Pay_Num&lt;&gt;"",DATE(YEAR('JV Loan Amort Schedule  30-30'!Loan_Start),MONTH('JV Loan Amort Schedule  30-30'!Loan_Start)+('JV Loan Amort Schedule  30-30'!Pay_Num)*12/'JV Loan Amort Schedule  30-30'!Num_Pmt_Per_Year,DAY('JV Loan Amort Schedule  30-30'!Loan_Start)),"")</f>
        <v>#NAME?</v>
      </c>
      <c r="C27" s="50" t="e">
        <f>IF('JV Loan Amort Schedule  30-30'!Pay_Num&lt;&gt;"",I26,"")</f>
        <v>#NAME?</v>
      </c>
      <c r="D27" s="50" t="e">
        <f>IF('JV Loan Amort Schedule  30-30'!Pay_Num&lt;&gt;"",'JV Loan Amort Schedule  30-30'!Scheduled_Monthly_Payment,"")</f>
        <v>#NAME?</v>
      </c>
      <c r="E27"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7"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7" s="50" t="e">
        <f>IF('JV Loan Amort Schedule  30-30'!Pay_Num&lt;&gt;"",'JV Loan Amort Schedule  30-30'!Total_Pay-'JV Loan Amort Schedule  30-30'!Int,"")</f>
        <v>#NAME?</v>
      </c>
      <c r="H27" s="50" t="e">
        <f>IF('JV Loan Amort Schedule  30-30'!Pay_Num&lt;&gt;"",'JV Loan Amort Schedule  30-30'!Beg_Bal*'JV Loan Amort Schedule  30-30'!Interest_Rate/'JV Loan Amort Schedule  30-30'!Num_Pmt_Per_Year,"")</f>
        <v>#NAME?</v>
      </c>
      <c r="I27"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7" s="50" t="e">
        <f t="shared" si="1"/>
        <v>#NAME?</v>
      </c>
      <c r="K27" s="5"/>
      <c r="L27" s="5" t="s">
        <v>46</v>
      </c>
      <c r="M27" s="53" t="e">
        <f>SUM(G30:G41)</f>
        <v>#NAME?</v>
      </c>
      <c r="N27" s="5"/>
      <c r="O27" s="5"/>
      <c r="P27" s="5"/>
      <c r="Q27" s="5"/>
      <c r="R27" s="5"/>
      <c r="S27" s="5"/>
      <c r="T27" s="5"/>
      <c r="U27" s="5"/>
      <c r="V27" s="5"/>
      <c r="W27" s="5"/>
      <c r="X27" s="5"/>
      <c r="Y27" s="5"/>
      <c r="Z27" s="5"/>
    </row>
    <row r="28" spans="1:26" ht="12.75" customHeight="1" x14ac:dyDescent="0.2">
      <c r="A28" s="47" t="e">
        <f t="shared" si="2"/>
        <v>#NAME?</v>
      </c>
      <c r="B28" s="48" t="e">
        <f>IF('JV Loan Amort Schedule  30-30'!Pay_Num&lt;&gt;"",DATE(YEAR('JV Loan Amort Schedule  30-30'!Loan_Start),MONTH('JV Loan Amort Schedule  30-30'!Loan_Start)+('JV Loan Amort Schedule  30-30'!Pay_Num)*12/'JV Loan Amort Schedule  30-30'!Num_Pmt_Per_Year,DAY('JV Loan Amort Schedule  30-30'!Loan_Start)),"")</f>
        <v>#NAME?</v>
      </c>
      <c r="C28" s="50" t="e">
        <f>IF('JV Loan Amort Schedule  30-30'!Pay_Num&lt;&gt;"",I27,"")</f>
        <v>#NAME?</v>
      </c>
      <c r="D28" s="50" t="e">
        <f>IF('JV Loan Amort Schedule  30-30'!Pay_Num&lt;&gt;"",'JV Loan Amort Schedule  30-30'!Scheduled_Monthly_Payment,"")</f>
        <v>#NAME?</v>
      </c>
      <c r="E28"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8"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8" s="50" t="e">
        <f>IF('JV Loan Amort Schedule  30-30'!Pay_Num&lt;&gt;"",'JV Loan Amort Schedule  30-30'!Total_Pay-'JV Loan Amort Schedule  30-30'!Int,"")</f>
        <v>#NAME?</v>
      </c>
      <c r="H28" s="50" t="e">
        <f>IF('JV Loan Amort Schedule  30-30'!Pay_Num&lt;&gt;"",'JV Loan Amort Schedule  30-30'!Beg_Bal*'JV Loan Amort Schedule  30-30'!Interest_Rate/'JV Loan Amort Schedule  30-30'!Num_Pmt_Per_Year,"")</f>
        <v>#NAME?</v>
      </c>
      <c r="I28"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8" s="50" t="e">
        <f t="shared" si="1"/>
        <v>#NAME?</v>
      </c>
      <c r="K28" s="5"/>
      <c r="L28" s="5" t="s">
        <v>47</v>
      </c>
      <c r="M28" s="53" t="e">
        <f>SUM(G42:G53)</f>
        <v>#NAME?</v>
      </c>
      <c r="N28" s="5"/>
      <c r="O28" s="5"/>
      <c r="P28" s="5"/>
      <c r="Q28" s="5"/>
      <c r="R28" s="5"/>
      <c r="S28" s="5"/>
      <c r="T28" s="5"/>
      <c r="U28" s="5"/>
      <c r="V28" s="5"/>
      <c r="W28" s="5"/>
      <c r="X28" s="5"/>
      <c r="Y28" s="5"/>
      <c r="Z28" s="5"/>
    </row>
    <row r="29" spans="1:26" ht="12.75" customHeight="1" x14ac:dyDescent="0.2">
      <c r="A29" s="47" t="e">
        <f t="shared" si="2"/>
        <v>#NAME?</v>
      </c>
      <c r="B29" s="48" t="e">
        <f>IF('JV Loan Amort Schedule  30-30'!Pay_Num&lt;&gt;"",DATE(YEAR('JV Loan Amort Schedule  30-30'!Loan_Start),MONTH('JV Loan Amort Schedule  30-30'!Loan_Start)+('JV Loan Amort Schedule  30-30'!Pay_Num)*12/'JV Loan Amort Schedule  30-30'!Num_Pmt_Per_Year,DAY('JV Loan Amort Schedule  30-30'!Loan_Start)),"")</f>
        <v>#NAME?</v>
      </c>
      <c r="C29" s="50" t="e">
        <f>IF('JV Loan Amort Schedule  30-30'!Pay_Num&lt;&gt;"",I28,"")</f>
        <v>#NAME?</v>
      </c>
      <c r="D29" s="50" t="e">
        <f>IF('JV Loan Amort Schedule  30-30'!Pay_Num&lt;&gt;"",'JV Loan Amort Schedule  30-30'!Scheduled_Monthly_Payment,"")</f>
        <v>#NAME?</v>
      </c>
      <c r="E29"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9"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9" s="50" t="e">
        <f>IF('JV Loan Amort Schedule  30-30'!Pay_Num&lt;&gt;"",'JV Loan Amort Schedule  30-30'!Total_Pay-'JV Loan Amort Schedule  30-30'!Int,"")</f>
        <v>#NAME?</v>
      </c>
      <c r="H29" s="50" t="e">
        <f>IF('JV Loan Amort Schedule  30-30'!Pay_Num&lt;&gt;"",'JV Loan Amort Schedule  30-30'!Beg_Bal*'JV Loan Amort Schedule  30-30'!Interest_Rate/'JV Loan Amort Schedule  30-30'!Num_Pmt_Per_Year,"")</f>
        <v>#NAME?</v>
      </c>
      <c r="I29"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9" s="50" t="e">
        <f t="shared" si="1"/>
        <v>#NAME?</v>
      </c>
      <c r="K29" s="5"/>
      <c r="L29" s="5" t="s">
        <v>48</v>
      </c>
      <c r="M29" s="53" t="e">
        <f>SUM(G54:G65)</f>
        <v>#NAME?</v>
      </c>
      <c r="N29" s="5"/>
      <c r="O29" s="5"/>
      <c r="P29" s="5"/>
      <c r="Q29" s="5"/>
      <c r="R29" s="5"/>
      <c r="S29" s="5"/>
      <c r="T29" s="5"/>
      <c r="U29" s="5"/>
      <c r="V29" s="5"/>
      <c r="W29" s="5"/>
      <c r="X29" s="5"/>
      <c r="Y29" s="5"/>
      <c r="Z29" s="5"/>
    </row>
    <row r="30" spans="1:26" ht="12.75" customHeight="1" x14ac:dyDescent="0.2">
      <c r="A30" s="47" t="e">
        <f t="shared" si="2"/>
        <v>#NAME?</v>
      </c>
      <c r="B30" s="48" t="e">
        <f>IF('JV Loan Amort Schedule  30-30'!Pay_Num&lt;&gt;"",DATE(YEAR('JV Loan Amort Schedule  30-30'!Loan_Start),MONTH('JV Loan Amort Schedule  30-30'!Loan_Start)+('JV Loan Amort Schedule  30-30'!Pay_Num)*12/'JV Loan Amort Schedule  30-30'!Num_Pmt_Per_Year,DAY('JV Loan Amort Schedule  30-30'!Loan_Start)),"")</f>
        <v>#NAME?</v>
      </c>
      <c r="C30" s="50" t="e">
        <f>IF('JV Loan Amort Schedule  30-30'!Pay_Num&lt;&gt;"",I29,"")</f>
        <v>#NAME?</v>
      </c>
      <c r="D30" s="50" t="e">
        <f>IF('JV Loan Amort Schedule  30-30'!Pay_Num&lt;&gt;"",'JV Loan Amort Schedule  30-30'!Scheduled_Monthly_Payment,"")</f>
        <v>#NAME?</v>
      </c>
      <c r="E30"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0"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0" s="50" t="e">
        <f>IF('JV Loan Amort Schedule  30-30'!Pay_Num&lt;&gt;"",'JV Loan Amort Schedule  30-30'!Total_Pay-'JV Loan Amort Schedule  30-30'!Int,"")</f>
        <v>#NAME?</v>
      </c>
      <c r="H30" s="50" t="e">
        <f>IF('JV Loan Amort Schedule  30-30'!Pay_Num&lt;&gt;"",'JV Loan Amort Schedule  30-30'!Beg_Bal*'JV Loan Amort Schedule  30-30'!Interest_Rate/'JV Loan Amort Schedule  30-30'!Num_Pmt_Per_Year,"")</f>
        <v>#NAME?</v>
      </c>
      <c r="I30"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0" s="50" t="e">
        <f t="shared" si="1"/>
        <v>#NAME?</v>
      </c>
      <c r="K30" s="5"/>
      <c r="L30" s="5" t="s">
        <v>49</v>
      </c>
      <c r="M30" s="53" t="e">
        <f>SUM(G66:G77)</f>
        <v>#NAME?</v>
      </c>
      <c r="N30" s="5"/>
      <c r="O30" s="5"/>
      <c r="P30" s="5"/>
      <c r="Q30" s="5"/>
      <c r="R30" s="5"/>
      <c r="S30" s="5"/>
      <c r="T30" s="5"/>
      <c r="U30" s="5"/>
      <c r="V30" s="5"/>
      <c r="W30" s="5"/>
      <c r="X30" s="5"/>
      <c r="Y30" s="5"/>
      <c r="Z30" s="5"/>
    </row>
    <row r="31" spans="1:26" ht="12.75" customHeight="1" x14ac:dyDescent="0.2">
      <c r="A31" s="47" t="e">
        <f t="shared" si="2"/>
        <v>#NAME?</v>
      </c>
      <c r="B31" s="48" t="e">
        <f>IF('JV Loan Amort Schedule  30-30'!Pay_Num&lt;&gt;"",DATE(YEAR('JV Loan Amort Schedule  30-30'!Loan_Start),MONTH('JV Loan Amort Schedule  30-30'!Loan_Start)+('JV Loan Amort Schedule  30-30'!Pay_Num)*12/'JV Loan Amort Schedule  30-30'!Num_Pmt_Per_Year,DAY('JV Loan Amort Schedule  30-30'!Loan_Start)),"")</f>
        <v>#NAME?</v>
      </c>
      <c r="C31" s="50" t="e">
        <f>IF('JV Loan Amort Schedule  30-30'!Pay_Num&lt;&gt;"",I30,"")</f>
        <v>#NAME?</v>
      </c>
      <c r="D31" s="50" t="e">
        <f>IF('JV Loan Amort Schedule  30-30'!Pay_Num&lt;&gt;"",'JV Loan Amort Schedule  30-30'!Scheduled_Monthly_Payment,"")</f>
        <v>#NAME?</v>
      </c>
      <c r="E31"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1"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1" s="50" t="e">
        <f>IF('JV Loan Amort Schedule  30-30'!Pay_Num&lt;&gt;"",'JV Loan Amort Schedule  30-30'!Total_Pay-'JV Loan Amort Schedule  30-30'!Int,"")</f>
        <v>#NAME?</v>
      </c>
      <c r="H31" s="50" t="e">
        <f>IF('JV Loan Amort Schedule  30-30'!Pay_Num&lt;&gt;"",'JV Loan Amort Schedule  30-30'!Beg_Bal*'JV Loan Amort Schedule  30-30'!Interest_Rate/'JV Loan Amort Schedule  30-30'!Num_Pmt_Per_Year,"")</f>
        <v>#NAME?</v>
      </c>
      <c r="I31"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1" s="50" t="e">
        <f t="shared" si="1"/>
        <v>#NAME?</v>
      </c>
      <c r="K31" s="5"/>
      <c r="L31" s="5" t="s">
        <v>50</v>
      </c>
      <c r="M31" s="53" t="e">
        <f>SUM(G78:G89)</f>
        <v>#NAME?</v>
      </c>
      <c r="N31" s="5"/>
      <c r="O31" s="5"/>
      <c r="P31" s="5"/>
      <c r="Q31" s="5"/>
      <c r="R31" s="5"/>
      <c r="S31" s="5"/>
      <c r="T31" s="5"/>
      <c r="U31" s="5"/>
      <c r="V31" s="5"/>
      <c r="W31" s="5"/>
      <c r="X31" s="5"/>
      <c r="Y31" s="5"/>
      <c r="Z31" s="5"/>
    </row>
    <row r="32" spans="1:26" ht="12.75" customHeight="1" x14ac:dyDescent="0.2">
      <c r="A32" s="47" t="e">
        <f t="shared" si="2"/>
        <v>#NAME?</v>
      </c>
      <c r="B32" s="48" t="e">
        <f>IF('JV Loan Amort Schedule  30-30'!Pay_Num&lt;&gt;"",DATE(YEAR('JV Loan Amort Schedule  30-30'!Loan_Start),MONTH('JV Loan Amort Schedule  30-30'!Loan_Start)+('JV Loan Amort Schedule  30-30'!Pay_Num)*12/'JV Loan Amort Schedule  30-30'!Num_Pmt_Per_Year,DAY('JV Loan Amort Schedule  30-30'!Loan_Start)),"")</f>
        <v>#NAME?</v>
      </c>
      <c r="C32" s="50" t="e">
        <f>IF('JV Loan Amort Schedule  30-30'!Pay_Num&lt;&gt;"",I31,"")</f>
        <v>#NAME?</v>
      </c>
      <c r="D32" s="50" t="e">
        <f>IF('JV Loan Amort Schedule  30-30'!Pay_Num&lt;&gt;"",'JV Loan Amort Schedule  30-30'!Scheduled_Monthly_Payment,"")</f>
        <v>#NAME?</v>
      </c>
      <c r="E32"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2"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2" s="50" t="e">
        <f>IF('JV Loan Amort Schedule  30-30'!Pay_Num&lt;&gt;"",'JV Loan Amort Schedule  30-30'!Total_Pay-'JV Loan Amort Schedule  30-30'!Int,"")</f>
        <v>#NAME?</v>
      </c>
      <c r="H32" s="50" t="e">
        <f>IF('JV Loan Amort Schedule  30-30'!Pay_Num&lt;&gt;"",'JV Loan Amort Schedule  30-30'!Beg_Bal*'JV Loan Amort Schedule  30-30'!Interest_Rate/'JV Loan Amort Schedule  30-30'!Num_Pmt_Per_Year,"")</f>
        <v>#NAME?</v>
      </c>
      <c r="I32"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2" s="50" t="e">
        <f t="shared" si="1"/>
        <v>#NAME?</v>
      </c>
      <c r="K32" s="5"/>
      <c r="L32" s="5" t="s">
        <v>51</v>
      </c>
      <c r="M32" s="53" t="e">
        <f>SUM(G90:G101)</f>
        <v>#NAME?</v>
      </c>
      <c r="N32" s="5"/>
      <c r="O32" s="5"/>
      <c r="P32" s="5"/>
      <c r="Q32" s="5"/>
      <c r="R32" s="5"/>
      <c r="S32" s="5"/>
      <c r="T32" s="5"/>
      <c r="U32" s="5"/>
      <c r="V32" s="5"/>
      <c r="W32" s="5"/>
      <c r="X32" s="5"/>
      <c r="Y32" s="5"/>
      <c r="Z32" s="5"/>
    </row>
    <row r="33" spans="1:26" ht="12.75" customHeight="1" x14ac:dyDescent="0.2">
      <c r="A33" s="47" t="e">
        <f t="shared" si="2"/>
        <v>#NAME?</v>
      </c>
      <c r="B33" s="48" t="e">
        <f>IF('JV Loan Amort Schedule  30-30'!Pay_Num&lt;&gt;"",DATE(YEAR('JV Loan Amort Schedule  30-30'!Loan_Start),MONTH('JV Loan Amort Schedule  30-30'!Loan_Start)+('JV Loan Amort Schedule  30-30'!Pay_Num)*12/'JV Loan Amort Schedule  30-30'!Num_Pmt_Per_Year,DAY('JV Loan Amort Schedule  30-30'!Loan_Start)),"")</f>
        <v>#NAME?</v>
      </c>
      <c r="C33" s="50" t="e">
        <f>IF('JV Loan Amort Schedule  30-30'!Pay_Num&lt;&gt;"",I32,"")</f>
        <v>#NAME?</v>
      </c>
      <c r="D33" s="50" t="e">
        <f>IF('JV Loan Amort Schedule  30-30'!Pay_Num&lt;&gt;"",'JV Loan Amort Schedule  30-30'!Scheduled_Monthly_Payment,"")</f>
        <v>#NAME?</v>
      </c>
      <c r="E33"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3"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3" s="50" t="e">
        <f>IF('JV Loan Amort Schedule  30-30'!Pay_Num&lt;&gt;"",'JV Loan Amort Schedule  30-30'!Total_Pay-'JV Loan Amort Schedule  30-30'!Int,"")</f>
        <v>#NAME?</v>
      </c>
      <c r="H33" s="50" t="e">
        <f>IF('JV Loan Amort Schedule  30-30'!Pay_Num&lt;&gt;"",'JV Loan Amort Schedule  30-30'!Beg_Bal*'JV Loan Amort Schedule  30-30'!Interest_Rate/'JV Loan Amort Schedule  30-30'!Num_Pmt_Per_Year,"")</f>
        <v>#NAME?</v>
      </c>
      <c r="I33"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3" s="50" t="e">
        <f t="shared" si="1"/>
        <v>#NAME?</v>
      </c>
      <c r="K33" s="5"/>
      <c r="L33" s="5" t="s">
        <v>52</v>
      </c>
      <c r="M33" s="53" t="e">
        <f>SUM(G102:G113)</f>
        <v>#NAME?</v>
      </c>
      <c r="N33" s="5"/>
      <c r="O33" s="5"/>
      <c r="P33" s="5"/>
      <c r="Q33" s="5"/>
      <c r="R33" s="5"/>
      <c r="S33" s="5"/>
      <c r="T33" s="5"/>
      <c r="U33" s="5"/>
      <c r="V33" s="5"/>
      <c r="W33" s="5"/>
      <c r="X33" s="5"/>
      <c r="Y33" s="5"/>
      <c r="Z33" s="5"/>
    </row>
    <row r="34" spans="1:26" ht="12.75" customHeight="1" x14ac:dyDescent="0.2">
      <c r="A34" s="47" t="e">
        <f t="shared" si="2"/>
        <v>#NAME?</v>
      </c>
      <c r="B34" s="48" t="e">
        <f>IF('JV Loan Amort Schedule  30-30'!Pay_Num&lt;&gt;"",DATE(YEAR('JV Loan Amort Schedule  30-30'!Loan_Start),MONTH('JV Loan Amort Schedule  30-30'!Loan_Start)+('JV Loan Amort Schedule  30-30'!Pay_Num)*12/'JV Loan Amort Schedule  30-30'!Num_Pmt_Per_Year,DAY('JV Loan Amort Schedule  30-30'!Loan_Start)),"")</f>
        <v>#NAME?</v>
      </c>
      <c r="C34" s="50" t="e">
        <f>IF('JV Loan Amort Schedule  30-30'!Pay_Num&lt;&gt;"",I33,"")</f>
        <v>#NAME?</v>
      </c>
      <c r="D34" s="50" t="e">
        <f>IF('JV Loan Amort Schedule  30-30'!Pay_Num&lt;&gt;"",'JV Loan Amort Schedule  30-30'!Scheduled_Monthly_Payment,"")</f>
        <v>#NAME?</v>
      </c>
      <c r="E34"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4"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4" s="50" t="e">
        <f>IF('JV Loan Amort Schedule  30-30'!Pay_Num&lt;&gt;"",'JV Loan Amort Schedule  30-30'!Total_Pay-'JV Loan Amort Schedule  30-30'!Int,"")</f>
        <v>#NAME?</v>
      </c>
      <c r="H34" s="50" t="e">
        <f>IF('JV Loan Amort Schedule  30-30'!Pay_Num&lt;&gt;"",'JV Loan Amort Schedule  30-30'!Beg_Bal*'JV Loan Amort Schedule  30-30'!Interest_Rate/'JV Loan Amort Schedule  30-30'!Num_Pmt_Per_Year,"")</f>
        <v>#NAME?</v>
      </c>
      <c r="I34"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4" s="50" t="e">
        <f t="shared" si="1"/>
        <v>#NAME?</v>
      </c>
      <c r="K34" s="5"/>
      <c r="L34" s="5" t="s">
        <v>53</v>
      </c>
      <c r="M34" s="53" t="e">
        <f>SUM(G114:G125)</f>
        <v>#NAME?</v>
      </c>
      <c r="N34" s="5"/>
      <c r="O34" s="5"/>
      <c r="P34" s="5"/>
      <c r="Q34" s="5"/>
      <c r="R34" s="5"/>
      <c r="S34" s="5"/>
      <c r="T34" s="5"/>
      <c r="U34" s="5"/>
      <c r="V34" s="5"/>
      <c r="W34" s="5"/>
      <c r="X34" s="5"/>
      <c r="Y34" s="5"/>
      <c r="Z34" s="5"/>
    </row>
    <row r="35" spans="1:26" ht="12.75" customHeight="1" x14ac:dyDescent="0.2">
      <c r="A35" s="47" t="e">
        <f t="shared" si="2"/>
        <v>#NAME?</v>
      </c>
      <c r="B35" s="48" t="e">
        <f>IF('JV Loan Amort Schedule  30-30'!Pay_Num&lt;&gt;"",DATE(YEAR('JV Loan Amort Schedule  30-30'!Loan_Start),MONTH('JV Loan Amort Schedule  30-30'!Loan_Start)+('JV Loan Amort Schedule  30-30'!Pay_Num)*12/'JV Loan Amort Schedule  30-30'!Num_Pmt_Per_Year,DAY('JV Loan Amort Schedule  30-30'!Loan_Start)),"")</f>
        <v>#NAME?</v>
      </c>
      <c r="C35" s="50" t="e">
        <f>IF('JV Loan Amort Schedule  30-30'!Pay_Num&lt;&gt;"",I34,"")</f>
        <v>#NAME?</v>
      </c>
      <c r="D35" s="50" t="e">
        <f>IF('JV Loan Amort Schedule  30-30'!Pay_Num&lt;&gt;"",'JV Loan Amort Schedule  30-30'!Scheduled_Monthly_Payment,"")</f>
        <v>#NAME?</v>
      </c>
      <c r="E35"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5"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5" s="50" t="e">
        <f>IF('JV Loan Amort Schedule  30-30'!Pay_Num&lt;&gt;"",'JV Loan Amort Schedule  30-30'!Total_Pay-'JV Loan Amort Schedule  30-30'!Int,"")</f>
        <v>#NAME?</v>
      </c>
      <c r="H35" s="50" t="e">
        <f>IF('JV Loan Amort Schedule  30-30'!Pay_Num&lt;&gt;"",'JV Loan Amort Schedule  30-30'!Beg_Bal*'JV Loan Amort Schedule  30-30'!Interest_Rate/'JV Loan Amort Schedule  30-30'!Num_Pmt_Per_Year,"")</f>
        <v>#NAME?</v>
      </c>
      <c r="I35"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5" s="50" t="e">
        <f t="shared" si="1"/>
        <v>#NAME?</v>
      </c>
      <c r="K35" s="5"/>
      <c r="L35" s="5" t="s">
        <v>54</v>
      </c>
      <c r="M35" s="53" t="e">
        <f>SUM(G126:G137)</f>
        <v>#NAME?</v>
      </c>
      <c r="N35" s="5"/>
      <c r="O35" s="5"/>
      <c r="P35" s="5"/>
      <c r="Q35" s="5"/>
      <c r="R35" s="5"/>
      <c r="S35" s="5"/>
      <c r="T35" s="5"/>
      <c r="U35" s="5"/>
      <c r="V35" s="5"/>
      <c r="W35" s="5"/>
      <c r="X35" s="5"/>
      <c r="Y35" s="5"/>
      <c r="Z35" s="5"/>
    </row>
    <row r="36" spans="1:26" ht="12.75" customHeight="1" x14ac:dyDescent="0.2">
      <c r="A36" s="47" t="e">
        <f t="shared" si="2"/>
        <v>#NAME?</v>
      </c>
      <c r="B36" s="48" t="e">
        <f>IF('JV Loan Amort Schedule  30-30'!Pay_Num&lt;&gt;"",DATE(YEAR('JV Loan Amort Schedule  30-30'!Loan_Start),MONTH('JV Loan Amort Schedule  30-30'!Loan_Start)+('JV Loan Amort Schedule  30-30'!Pay_Num)*12/'JV Loan Amort Schedule  30-30'!Num_Pmt_Per_Year,DAY('JV Loan Amort Schedule  30-30'!Loan_Start)),"")</f>
        <v>#NAME?</v>
      </c>
      <c r="C36" s="50" t="e">
        <f>IF('JV Loan Amort Schedule  30-30'!Pay_Num&lt;&gt;"",I35,"")</f>
        <v>#NAME?</v>
      </c>
      <c r="D36" s="50" t="e">
        <f>IF('JV Loan Amort Schedule  30-30'!Pay_Num&lt;&gt;"",'JV Loan Amort Schedule  30-30'!Scheduled_Monthly_Payment,"")</f>
        <v>#NAME?</v>
      </c>
      <c r="E36"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6"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6" s="50" t="e">
        <f>IF('JV Loan Amort Schedule  30-30'!Pay_Num&lt;&gt;"",'JV Loan Amort Schedule  30-30'!Total_Pay-'JV Loan Amort Schedule  30-30'!Int,"")</f>
        <v>#NAME?</v>
      </c>
      <c r="H36" s="50" t="e">
        <f>IF('JV Loan Amort Schedule  30-30'!Pay_Num&lt;&gt;"",'JV Loan Amort Schedule  30-30'!Beg_Bal*'JV Loan Amort Schedule  30-30'!Interest_Rate/'JV Loan Amort Schedule  30-30'!Num_Pmt_Per_Year,"")</f>
        <v>#NAME?</v>
      </c>
      <c r="I36"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6" s="50" t="e">
        <f t="shared" si="1"/>
        <v>#NAME?</v>
      </c>
      <c r="K36" s="5"/>
      <c r="L36" s="5" t="s">
        <v>55</v>
      </c>
      <c r="M36" s="53" t="e">
        <f>SUM(G138:G149)</f>
        <v>#NAME?</v>
      </c>
      <c r="N36" s="5"/>
      <c r="O36" s="5"/>
      <c r="P36" s="5"/>
      <c r="Q36" s="5"/>
      <c r="R36" s="5"/>
      <c r="S36" s="5"/>
      <c r="T36" s="5"/>
      <c r="U36" s="5"/>
      <c r="V36" s="5"/>
      <c r="W36" s="5"/>
      <c r="X36" s="5"/>
      <c r="Y36" s="5"/>
      <c r="Z36" s="5"/>
    </row>
    <row r="37" spans="1:26" ht="12.75" customHeight="1" x14ac:dyDescent="0.2">
      <c r="A37" s="47" t="e">
        <f t="shared" si="2"/>
        <v>#NAME?</v>
      </c>
      <c r="B37" s="48" t="e">
        <f>IF('JV Loan Amort Schedule  30-30'!Pay_Num&lt;&gt;"",DATE(YEAR('JV Loan Amort Schedule  30-30'!Loan_Start),MONTH('JV Loan Amort Schedule  30-30'!Loan_Start)+('JV Loan Amort Schedule  30-30'!Pay_Num)*12/'JV Loan Amort Schedule  30-30'!Num_Pmt_Per_Year,DAY('JV Loan Amort Schedule  30-30'!Loan_Start)),"")</f>
        <v>#NAME?</v>
      </c>
      <c r="C37" s="50" t="e">
        <f>IF('JV Loan Amort Schedule  30-30'!Pay_Num&lt;&gt;"",I36,"")</f>
        <v>#NAME?</v>
      </c>
      <c r="D37" s="50" t="e">
        <f>IF('JV Loan Amort Schedule  30-30'!Pay_Num&lt;&gt;"",'JV Loan Amort Schedule  30-30'!Scheduled_Monthly_Payment,"")</f>
        <v>#NAME?</v>
      </c>
      <c r="E37"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7"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7" s="50" t="e">
        <f>IF('JV Loan Amort Schedule  30-30'!Pay_Num&lt;&gt;"",'JV Loan Amort Schedule  30-30'!Total_Pay-'JV Loan Amort Schedule  30-30'!Int,"")</f>
        <v>#NAME?</v>
      </c>
      <c r="H37" s="50" t="e">
        <f>IF('JV Loan Amort Schedule  30-30'!Pay_Num&lt;&gt;"",'JV Loan Amort Schedule  30-30'!Beg_Bal*'JV Loan Amort Schedule  30-30'!Interest_Rate/'JV Loan Amort Schedule  30-30'!Num_Pmt_Per_Year,"")</f>
        <v>#NAME?</v>
      </c>
      <c r="I37"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7" s="50" t="e">
        <f t="shared" si="1"/>
        <v>#NAME?</v>
      </c>
      <c r="K37" s="5"/>
      <c r="L37" s="5" t="s">
        <v>56</v>
      </c>
      <c r="M37" s="53" t="e">
        <f>SUM(G150:G161)</f>
        <v>#NAME?</v>
      </c>
      <c r="N37" s="5"/>
      <c r="O37" s="5"/>
      <c r="P37" s="5"/>
      <c r="Q37" s="5"/>
      <c r="R37" s="5"/>
      <c r="S37" s="5"/>
      <c r="T37" s="5"/>
      <c r="U37" s="5"/>
      <c r="V37" s="5"/>
      <c r="W37" s="5"/>
      <c r="X37" s="5"/>
      <c r="Y37" s="5"/>
      <c r="Z37" s="5"/>
    </row>
    <row r="38" spans="1:26" ht="12.75" customHeight="1" x14ac:dyDescent="0.2">
      <c r="A38" s="47" t="e">
        <f t="shared" si="2"/>
        <v>#NAME?</v>
      </c>
      <c r="B38" s="48" t="e">
        <f>IF('JV Loan Amort Schedule  30-30'!Pay_Num&lt;&gt;"",DATE(YEAR('JV Loan Amort Schedule  30-30'!Loan_Start),MONTH('JV Loan Amort Schedule  30-30'!Loan_Start)+('JV Loan Amort Schedule  30-30'!Pay_Num)*12/'JV Loan Amort Schedule  30-30'!Num_Pmt_Per_Year,DAY('JV Loan Amort Schedule  30-30'!Loan_Start)),"")</f>
        <v>#NAME?</v>
      </c>
      <c r="C38" s="50" t="e">
        <f>IF('JV Loan Amort Schedule  30-30'!Pay_Num&lt;&gt;"",I37,"")</f>
        <v>#NAME?</v>
      </c>
      <c r="D38" s="50" t="e">
        <f>IF('JV Loan Amort Schedule  30-30'!Pay_Num&lt;&gt;"",'JV Loan Amort Schedule  30-30'!Scheduled_Monthly_Payment,"")</f>
        <v>#NAME?</v>
      </c>
      <c r="E38"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8"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8" s="50" t="e">
        <f>IF('JV Loan Amort Schedule  30-30'!Pay_Num&lt;&gt;"",'JV Loan Amort Schedule  30-30'!Total_Pay-'JV Loan Amort Schedule  30-30'!Int,"")</f>
        <v>#NAME?</v>
      </c>
      <c r="H38" s="50" t="e">
        <f>IF('JV Loan Amort Schedule  30-30'!Pay_Num&lt;&gt;"",'JV Loan Amort Schedule  30-30'!Beg_Bal*'JV Loan Amort Schedule  30-30'!Interest_Rate/'JV Loan Amort Schedule  30-30'!Num_Pmt_Per_Year,"")</f>
        <v>#NAME?</v>
      </c>
      <c r="I38"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8" s="50" t="e">
        <f t="shared" si="1"/>
        <v>#NAME?</v>
      </c>
      <c r="K38" s="5"/>
      <c r="L38" s="5" t="s">
        <v>57</v>
      </c>
      <c r="M38" s="53" t="e">
        <f>SUM(G162:G173)</f>
        <v>#NAME?</v>
      </c>
      <c r="N38" s="5"/>
      <c r="O38" s="5"/>
      <c r="P38" s="5"/>
      <c r="Q38" s="5"/>
      <c r="R38" s="5"/>
      <c r="S38" s="5"/>
      <c r="T38" s="5"/>
      <c r="U38" s="5"/>
      <c r="V38" s="5"/>
      <c r="W38" s="5"/>
      <c r="X38" s="5"/>
      <c r="Y38" s="5"/>
      <c r="Z38" s="5"/>
    </row>
    <row r="39" spans="1:26" ht="12.75" customHeight="1" x14ac:dyDescent="0.2">
      <c r="A39" s="47" t="e">
        <f t="shared" si="2"/>
        <v>#NAME?</v>
      </c>
      <c r="B39" s="48" t="e">
        <f>IF('JV Loan Amort Schedule  30-30'!Pay_Num&lt;&gt;"",DATE(YEAR('JV Loan Amort Schedule  30-30'!Loan_Start),MONTH('JV Loan Amort Schedule  30-30'!Loan_Start)+('JV Loan Amort Schedule  30-30'!Pay_Num)*12/'JV Loan Amort Schedule  30-30'!Num_Pmt_Per_Year,DAY('JV Loan Amort Schedule  30-30'!Loan_Start)),"")</f>
        <v>#NAME?</v>
      </c>
      <c r="C39" s="50" t="e">
        <f>IF('JV Loan Amort Schedule  30-30'!Pay_Num&lt;&gt;"",I38,"")</f>
        <v>#NAME?</v>
      </c>
      <c r="D39" s="50" t="e">
        <f>IF('JV Loan Amort Schedule  30-30'!Pay_Num&lt;&gt;"",'JV Loan Amort Schedule  30-30'!Scheduled_Monthly_Payment,"")</f>
        <v>#NAME?</v>
      </c>
      <c r="E39"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9"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9" s="50" t="e">
        <f>IF('JV Loan Amort Schedule  30-30'!Pay_Num&lt;&gt;"",'JV Loan Amort Schedule  30-30'!Total_Pay-'JV Loan Amort Schedule  30-30'!Int,"")</f>
        <v>#NAME?</v>
      </c>
      <c r="H39" s="50" t="e">
        <f>IF('JV Loan Amort Schedule  30-30'!Pay_Num&lt;&gt;"",'JV Loan Amort Schedule  30-30'!Beg_Bal*'JV Loan Amort Schedule  30-30'!Interest_Rate/'JV Loan Amort Schedule  30-30'!Num_Pmt_Per_Year,"")</f>
        <v>#NAME?</v>
      </c>
      <c r="I39"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9" s="50" t="e">
        <f t="shared" si="1"/>
        <v>#NAME?</v>
      </c>
      <c r="K39" s="5"/>
      <c r="L39" s="5" t="s">
        <v>58</v>
      </c>
      <c r="M39" s="53" t="e">
        <f>SUM(G174:G185)</f>
        <v>#NAME?</v>
      </c>
      <c r="N39" s="5"/>
      <c r="O39" s="5"/>
      <c r="P39" s="5"/>
      <c r="Q39" s="5"/>
      <c r="R39" s="5"/>
      <c r="S39" s="5"/>
      <c r="T39" s="5"/>
      <c r="U39" s="5"/>
      <c r="V39" s="5"/>
      <c r="W39" s="5"/>
      <c r="X39" s="5"/>
      <c r="Y39" s="5"/>
      <c r="Z39" s="5"/>
    </row>
    <row r="40" spans="1:26" ht="12.75" customHeight="1" x14ac:dyDescent="0.2">
      <c r="A40" s="47" t="e">
        <f t="shared" si="2"/>
        <v>#NAME?</v>
      </c>
      <c r="B40" s="48" t="e">
        <f>IF('JV Loan Amort Schedule  30-30'!Pay_Num&lt;&gt;"",DATE(YEAR('JV Loan Amort Schedule  30-30'!Loan_Start),MONTH('JV Loan Amort Schedule  30-30'!Loan_Start)+('JV Loan Amort Schedule  30-30'!Pay_Num)*12/'JV Loan Amort Schedule  30-30'!Num_Pmt_Per_Year,DAY('JV Loan Amort Schedule  30-30'!Loan_Start)),"")</f>
        <v>#NAME?</v>
      </c>
      <c r="C40" s="50" t="e">
        <f>IF('JV Loan Amort Schedule  30-30'!Pay_Num&lt;&gt;"",I39,"")</f>
        <v>#NAME?</v>
      </c>
      <c r="D40" s="50" t="e">
        <f>IF('JV Loan Amort Schedule  30-30'!Pay_Num&lt;&gt;"",'JV Loan Amort Schedule  30-30'!Scheduled_Monthly_Payment,"")</f>
        <v>#NAME?</v>
      </c>
      <c r="E40"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40"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40" s="50" t="e">
        <f>IF('JV Loan Amort Schedule  30-30'!Pay_Num&lt;&gt;"",'JV Loan Amort Schedule  30-30'!Total_Pay-'JV Loan Amort Schedule  30-30'!Int,"")</f>
        <v>#NAME?</v>
      </c>
      <c r="H40" s="50" t="e">
        <f>IF('JV Loan Amort Schedule  30-30'!Pay_Num&lt;&gt;"",'JV Loan Amort Schedule  30-30'!Beg_Bal*'JV Loan Amort Schedule  30-30'!Interest_Rate/'JV Loan Amort Schedule  30-30'!Num_Pmt_Per_Year,"")</f>
        <v>#NAME?</v>
      </c>
      <c r="I40"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40" s="50" t="e">
        <f t="shared" si="1"/>
        <v>#NAME?</v>
      </c>
      <c r="K40" s="5"/>
      <c r="L40" s="5" t="s">
        <v>59</v>
      </c>
      <c r="M40" s="53" t="e">
        <f>SUM(G186:G197)</f>
        <v>#NAME?</v>
      </c>
      <c r="N40" s="5"/>
      <c r="O40" s="5"/>
      <c r="P40" s="5"/>
      <c r="Q40" s="5"/>
      <c r="R40" s="5"/>
      <c r="S40" s="5"/>
      <c r="T40" s="5"/>
      <c r="U40" s="5"/>
      <c r="V40" s="5"/>
      <c r="W40" s="5"/>
      <c r="X40" s="5"/>
      <c r="Y40" s="5"/>
      <c r="Z40" s="5"/>
    </row>
    <row r="41" spans="1:26" ht="12.75" customHeight="1" x14ac:dyDescent="0.2">
      <c r="A41" s="47" t="e">
        <f t="shared" si="2"/>
        <v>#NAME?</v>
      </c>
      <c r="B41" s="48" t="e">
        <f>IF('JV Loan Amort Schedule  30-30'!Pay_Num&lt;&gt;"",DATE(YEAR('JV Loan Amort Schedule  30-30'!Loan_Start),MONTH('JV Loan Amort Schedule  30-30'!Loan_Start)+('JV Loan Amort Schedule  30-30'!Pay_Num)*12/'JV Loan Amort Schedule  30-30'!Num_Pmt_Per_Year,DAY('JV Loan Amort Schedule  30-30'!Loan_Start)),"")</f>
        <v>#NAME?</v>
      </c>
      <c r="C41" s="50" t="e">
        <f>IF('JV Loan Amort Schedule  30-30'!Pay_Num&lt;&gt;"",I40,"")</f>
        <v>#NAME?</v>
      </c>
      <c r="D41" s="50" t="e">
        <f>IF('JV Loan Amort Schedule  30-30'!Pay_Num&lt;&gt;"",'JV Loan Amort Schedule  30-30'!Scheduled_Monthly_Payment,"")</f>
        <v>#NAME?</v>
      </c>
      <c r="E41"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41"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41" s="50" t="e">
        <f>IF('JV Loan Amort Schedule  30-30'!Pay_Num&lt;&gt;"",'JV Loan Amort Schedule  30-30'!Total_Pay-'JV Loan Amort Schedule  30-30'!Int,"")</f>
        <v>#NAME?</v>
      </c>
      <c r="H41" s="50" t="e">
        <f>IF('JV Loan Amort Schedule  30-30'!Pay_Num&lt;&gt;"",'JV Loan Amort Schedule  30-30'!Beg_Bal*'JV Loan Amort Schedule  30-30'!Interest_Rate/'JV Loan Amort Schedule  30-30'!Num_Pmt_Per_Year,"")</f>
        <v>#NAME?</v>
      </c>
      <c r="I41"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41" s="50" t="e">
        <f t="shared" si="1"/>
        <v>#NAME?</v>
      </c>
      <c r="K41" s="5"/>
      <c r="L41" s="5"/>
      <c r="M41" s="5"/>
      <c r="N41" s="5"/>
      <c r="O41" s="5"/>
      <c r="P41" s="5"/>
      <c r="Q41" s="5"/>
      <c r="R41" s="5"/>
      <c r="S41" s="5"/>
      <c r="T41" s="5"/>
      <c r="U41" s="5"/>
      <c r="V41" s="5"/>
      <c r="W41" s="5"/>
      <c r="X41" s="5"/>
      <c r="Y41" s="5"/>
      <c r="Z41" s="5"/>
    </row>
    <row r="42" spans="1:26" ht="12.75" customHeight="1" x14ac:dyDescent="0.2">
      <c r="A42" s="47" t="e">
        <f t="shared" si="2"/>
        <v>#NAME?</v>
      </c>
      <c r="B42" s="48" t="e">
        <f>IF('JV Loan Amort Schedule  30-30'!Pay_Num&lt;&gt;"",DATE(YEAR('JV Loan Amort Schedule  30-30'!Loan_Start),MONTH('JV Loan Amort Schedule  30-30'!Loan_Start)+('JV Loan Amort Schedule  30-30'!Pay_Num)*12/'JV Loan Amort Schedule  30-30'!Num_Pmt_Per_Year,DAY('JV Loan Amort Schedule  30-30'!Loan_Start)),"")</f>
        <v>#NAME?</v>
      </c>
      <c r="C42" s="50" t="e">
        <f>IF('JV Loan Amort Schedule  30-30'!Pay_Num&lt;&gt;"",I41,"")</f>
        <v>#NAME?</v>
      </c>
      <c r="D42" s="50" t="e">
        <f>IF('JV Loan Amort Schedule  30-30'!Pay_Num&lt;&gt;"",'JV Loan Amort Schedule  30-30'!Scheduled_Monthly_Payment,"")</f>
        <v>#NAME?</v>
      </c>
      <c r="E42"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42"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42" s="50" t="e">
        <f>IF('JV Loan Amort Schedule  30-30'!Pay_Num&lt;&gt;"",'JV Loan Amort Schedule  30-30'!Total_Pay-'JV Loan Amort Schedule  30-30'!Int,"")</f>
        <v>#NAME?</v>
      </c>
      <c r="H42" s="50" t="e">
        <f>IF('JV Loan Amort Schedule  30-30'!Pay_Num&lt;&gt;"",'JV Loan Amort Schedule  30-30'!Beg_Bal*'JV Loan Amort Schedule  30-30'!Interest_Rate/'JV Loan Amort Schedule  30-30'!Num_Pmt_Per_Year,"")</f>
        <v>#NAME?</v>
      </c>
      <c r="I42"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42" s="50" t="e">
        <f t="shared" si="1"/>
        <v>#NAME?</v>
      </c>
      <c r="K42" s="5"/>
      <c r="L42" s="5"/>
      <c r="M42" s="5"/>
      <c r="N42" s="5"/>
      <c r="O42" s="5"/>
      <c r="P42" s="5"/>
      <c r="Q42" s="5"/>
      <c r="R42" s="5"/>
      <c r="S42" s="5"/>
      <c r="T42" s="5"/>
      <c r="U42" s="5"/>
      <c r="V42" s="5"/>
      <c r="W42" s="5"/>
      <c r="X42" s="5"/>
      <c r="Y42" s="5"/>
      <c r="Z42" s="5"/>
    </row>
    <row r="43" spans="1:26" ht="12.75" customHeight="1" x14ac:dyDescent="0.2">
      <c r="A43" s="47" t="e">
        <f t="shared" si="2"/>
        <v>#NAME?</v>
      </c>
      <c r="B43" s="48" t="e">
        <f>IF('JV Loan Amort Schedule  30-30'!Pay_Num&lt;&gt;"",DATE(YEAR('JV Loan Amort Schedule  30-30'!Loan_Start),MONTH('JV Loan Amort Schedule  30-30'!Loan_Start)+('JV Loan Amort Schedule  30-30'!Pay_Num)*12/'JV Loan Amort Schedule  30-30'!Num_Pmt_Per_Year,DAY('JV Loan Amort Schedule  30-30'!Loan_Start)),"")</f>
        <v>#NAME?</v>
      </c>
      <c r="C43" s="50" t="e">
        <f>IF('JV Loan Amort Schedule  30-30'!Pay_Num&lt;&gt;"",I42,"")</f>
        <v>#NAME?</v>
      </c>
      <c r="D43" s="50" t="e">
        <f>IF('JV Loan Amort Schedule  30-30'!Pay_Num&lt;&gt;"",'JV Loan Amort Schedule  30-30'!Scheduled_Monthly_Payment,"")</f>
        <v>#NAME?</v>
      </c>
      <c r="E43"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43"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43" s="50" t="e">
        <f>IF('JV Loan Amort Schedule  30-30'!Pay_Num&lt;&gt;"",'JV Loan Amort Schedule  30-30'!Total_Pay-'JV Loan Amort Schedule  30-30'!Int,"")</f>
        <v>#NAME?</v>
      </c>
      <c r="H43" s="50" t="e">
        <f>IF('JV Loan Amort Schedule  30-30'!Pay_Num&lt;&gt;"",'JV Loan Amort Schedule  30-30'!Beg_Bal*'JV Loan Amort Schedule  30-30'!Interest_Rate/'JV Loan Amort Schedule  30-30'!Num_Pmt_Per_Year,"")</f>
        <v>#NAME?</v>
      </c>
      <c r="I43"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43" s="50" t="e">
        <f t="shared" si="1"/>
        <v>#NAME?</v>
      </c>
      <c r="K43" s="5"/>
      <c r="L43" s="5"/>
      <c r="M43" s="5"/>
      <c r="N43" s="5"/>
      <c r="O43" s="5"/>
      <c r="P43" s="5"/>
      <c r="Q43" s="5"/>
      <c r="R43" s="5"/>
      <c r="S43" s="5"/>
      <c r="T43" s="5"/>
      <c r="U43" s="5"/>
      <c r="V43" s="5"/>
      <c r="W43" s="5"/>
      <c r="X43" s="5"/>
      <c r="Y43" s="5"/>
      <c r="Z43" s="5"/>
    </row>
    <row r="44" spans="1:26" ht="12.75" customHeight="1" x14ac:dyDescent="0.2">
      <c r="A44" s="47" t="e">
        <f t="shared" si="2"/>
        <v>#NAME?</v>
      </c>
      <c r="B44" s="48" t="e">
        <f>IF('JV Loan Amort Schedule  30-30'!Pay_Num&lt;&gt;"",DATE(YEAR('JV Loan Amort Schedule  30-30'!Loan_Start),MONTH('JV Loan Amort Schedule  30-30'!Loan_Start)+('JV Loan Amort Schedule  30-30'!Pay_Num)*12/'JV Loan Amort Schedule  30-30'!Num_Pmt_Per_Year,DAY('JV Loan Amort Schedule  30-30'!Loan_Start)),"")</f>
        <v>#NAME?</v>
      </c>
      <c r="C44" s="50" t="e">
        <f>IF('JV Loan Amort Schedule  30-30'!Pay_Num&lt;&gt;"",I43,"")</f>
        <v>#NAME?</v>
      </c>
      <c r="D44" s="50" t="e">
        <f>IF('JV Loan Amort Schedule  30-30'!Pay_Num&lt;&gt;"",'JV Loan Amort Schedule  30-30'!Scheduled_Monthly_Payment,"")</f>
        <v>#NAME?</v>
      </c>
      <c r="E44"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44"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44" s="50" t="e">
        <f>IF('JV Loan Amort Schedule  30-30'!Pay_Num&lt;&gt;"",'JV Loan Amort Schedule  30-30'!Total_Pay-'JV Loan Amort Schedule  30-30'!Int,"")</f>
        <v>#NAME?</v>
      </c>
      <c r="H44" s="50" t="e">
        <f>IF('JV Loan Amort Schedule  30-30'!Pay_Num&lt;&gt;"",'JV Loan Amort Schedule  30-30'!Beg_Bal*'JV Loan Amort Schedule  30-30'!Interest_Rate/'JV Loan Amort Schedule  30-30'!Num_Pmt_Per_Year,"")</f>
        <v>#NAME?</v>
      </c>
      <c r="I44"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44" s="50" t="e">
        <f t="shared" si="1"/>
        <v>#NAME?</v>
      </c>
      <c r="K44" s="5"/>
      <c r="L44" s="5"/>
      <c r="M44" s="5"/>
      <c r="N44" s="5"/>
      <c r="O44" s="5"/>
      <c r="P44" s="5"/>
      <c r="Q44" s="5"/>
      <c r="R44" s="5"/>
      <c r="S44" s="5"/>
      <c r="T44" s="5"/>
      <c r="U44" s="5"/>
      <c r="V44" s="5"/>
      <c r="W44" s="5"/>
      <c r="X44" s="5"/>
      <c r="Y44" s="5"/>
      <c r="Z44" s="5"/>
    </row>
    <row r="45" spans="1:26" ht="12.75" customHeight="1" x14ac:dyDescent="0.2">
      <c r="A45" s="47" t="e">
        <f t="shared" si="2"/>
        <v>#NAME?</v>
      </c>
      <c r="B45" s="48" t="e">
        <f>IF('JV Loan Amort Schedule  30-30'!Pay_Num&lt;&gt;"",DATE(YEAR('JV Loan Amort Schedule  30-30'!Loan_Start),MONTH('JV Loan Amort Schedule  30-30'!Loan_Start)+('JV Loan Amort Schedule  30-30'!Pay_Num)*12/'JV Loan Amort Schedule  30-30'!Num_Pmt_Per_Year,DAY('JV Loan Amort Schedule  30-30'!Loan_Start)),"")</f>
        <v>#NAME?</v>
      </c>
      <c r="C45" s="50" t="e">
        <f>IF('JV Loan Amort Schedule  30-30'!Pay_Num&lt;&gt;"",I44,"")</f>
        <v>#NAME?</v>
      </c>
      <c r="D45" s="50" t="e">
        <f>IF('JV Loan Amort Schedule  30-30'!Pay_Num&lt;&gt;"",'JV Loan Amort Schedule  30-30'!Scheduled_Monthly_Payment,"")</f>
        <v>#NAME?</v>
      </c>
      <c r="E45"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45"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45" s="50" t="e">
        <f>IF('JV Loan Amort Schedule  30-30'!Pay_Num&lt;&gt;"",'JV Loan Amort Schedule  30-30'!Total_Pay-'JV Loan Amort Schedule  30-30'!Int,"")</f>
        <v>#NAME?</v>
      </c>
      <c r="H45" s="50" t="e">
        <f>IF('JV Loan Amort Schedule  30-30'!Pay_Num&lt;&gt;"",'JV Loan Amort Schedule  30-30'!Beg_Bal*'JV Loan Amort Schedule  30-30'!Interest_Rate/'JV Loan Amort Schedule  30-30'!Num_Pmt_Per_Year,"")</f>
        <v>#NAME?</v>
      </c>
      <c r="I45"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45" s="50" t="e">
        <f t="shared" si="1"/>
        <v>#NAME?</v>
      </c>
      <c r="K45" s="5"/>
      <c r="L45" s="5"/>
      <c r="M45" s="5"/>
      <c r="N45" s="5"/>
      <c r="O45" s="5"/>
      <c r="P45" s="5"/>
      <c r="Q45" s="5"/>
      <c r="R45" s="5"/>
      <c r="S45" s="5"/>
      <c r="T45" s="5"/>
      <c r="U45" s="5"/>
      <c r="V45" s="5"/>
      <c r="W45" s="5"/>
      <c r="X45" s="5"/>
      <c r="Y45" s="5"/>
      <c r="Z45" s="5"/>
    </row>
    <row r="46" spans="1:26" ht="12.75" customHeight="1" x14ac:dyDescent="0.2">
      <c r="A46" s="47" t="e">
        <f t="shared" si="2"/>
        <v>#NAME?</v>
      </c>
      <c r="B46" s="48" t="e">
        <f>IF('JV Loan Amort Schedule  30-30'!Pay_Num&lt;&gt;"",DATE(YEAR('JV Loan Amort Schedule  30-30'!Loan_Start),MONTH('JV Loan Amort Schedule  30-30'!Loan_Start)+('JV Loan Amort Schedule  30-30'!Pay_Num)*12/'JV Loan Amort Schedule  30-30'!Num_Pmt_Per_Year,DAY('JV Loan Amort Schedule  30-30'!Loan_Start)),"")</f>
        <v>#NAME?</v>
      </c>
      <c r="C46" s="50" t="e">
        <f>IF('JV Loan Amort Schedule  30-30'!Pay_Num&lt;&gt;"",I45,"")</f>
        <v>#NAME?</v>
      </c>
      <c r="D46" s="50" t="e">
        <f>IF('JV Loan Amort Schedule  30-30'!Pay_Num&lt;&gt;"",'JV Loan Amort Schedule  30-30'!Scheduled_Monthly_Payment,"")</f>
        <v>#NAME?</v>
      </c>
      <c r="E46"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46"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46" s="50" t="e">
        <f>IF('JV Loan Amort Schedule  30-30'!Pay_Num&lt;&gt;"",'JV Loan Amort Schedule  30-30'!Total_Pay-'JV Loan Amort Schedule  30-30'!Int,"")</f>
        <v>#NAME?</v>
      </c>
      <c r="H46" s="50" t="e">
        <f>IF('JV Loan Amort Schedule  30-30'!Pay_Num&lt;&gt;"",'JV Loan Amort Schedule  30-30'!Beg_Bal*'JV Loan Amort Schedule  30-30'!Interest_Rate/'JV Loan Amort Schedule  30-30'!Num_Pmt_Per_Year,"")</f>
        <v>#NAME?</v>
      </c>
      <c r="I46"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46" s="50" t="e">
        <f t="shared" si="1"/>
        <v>#NAME?</v>
      </c>
      <c r="K46" s="5"/>
      <c r="L46" s="5"/>
      <c r="M46" s="5"/>
      <c r="N46" s="5"/>
      <c r="O46" s="5"/>
      <c r="P46" s="5"/>
      <c r="Q46" s="5"/>
      <c r="R46" s="5"/>
      <c r="S46" s="5"/>
      <c r="T46" s="5"/>
      <c r="U46" s="5"/>
      <c r="V46" s="5"/>
      <c r="W46" s="5"/>
      <c r="X46" s="5"/>
      <c r="Y46" s="5"/>
      <c r="Z46" s="5"/>
    </row>
    <row r="47" spans="1:26" ht="12.75" customHeight="1" x14ac:dyDescent="0.2">
      <c r="A47" s="47" t="e">
        <f t="shared" si="2"/>
        <v>#NAME?</v>
      </c>
      <c r="B47" s="48" t="e">
        <f>IF('JV Loan Amort Schedule  30-30'!Pay_Num&lt;&gt;"",DATE(YEAR('JV Loan Amort Schedule  30-30'!Loan_Start),MONTH('JV Loan Amort Schedule  30-30'!Loan_Start)+('JV Loan Amort Schedule  30-30'!Pay_Num)*12/'JV Loan Amort Schedule  30-30'!Num_Pmt_Per_Year,DAY('JV Loan Amort Schedule  30-30'!Loan_Start)),"")</f>
        <v>#NAME?</v>
      </c>
      <c r="C47" s="50" t="e">
        <f>IF('JV Loan Amort Schedule  30-30'!Pay_Num&lt;&gt;"",I46,"")</f>
        <v>#NAME?</v>
      </c>
      <c r="D47" s="50" t="e">
        <f>IF('JV Loan Amort Schedule  30-30'!Pay_Num&lt;&gt;"",'JV Loan Amort Schedule  30-30'!Scheduled_Monthly_Payment,"")</f>
        <v>#NAME?</v>
      </c>
      <c r="E47"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47"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47" s="50" t="e">
        <f>IF('JV Loan Amort Schedule  30-30'!Pay_Num&lt;&gt;"",'JV Loan Amort Schedule  30-30'!Total_Pay-'JV Loan Amort Schedule  30-30'!Int,"")</f>
        <v>#NAME?</v>
      </c>
      <c r="H47" s="50" t="e">
        <f>IF('JV Loan Amort Schedule  30-30'!Pay_Num&lt;&gt;"",'JV Loan Amort Schedule  30-30'!Beg_Bal*'JV Loan Amort Schedule  30-30'!Interest_Rate/'JV Loan Amort Schedule  30-30'!Num_Pmt_Per_Year,"")</f>
        <v>#NAME?</v>
      </c>
      <c r="I47"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47" s="50" t="e">
        <f t="shared" si="1"/>
        <v>#NAME?</v>
      </c>
      <c r="K47" s="5"/>
      <c r="L47" s="5"/>
      <c r="M47" s="5"/>
      <c r="N47" s="5"/>
      <c r="O47" s="5"/>
      <c r="P47" s="5"/>
      <c r="Q47" s="5"/>
      <c r="R47" s="5"/>
      <c r="S47" s="5"/>
      <c r="T47" s="5"/>
      <c r="U47" s="5"/>
      <c r="V47" s="5"/>
      <c r="W47" s="5"/>
      <c r="X47" s="5"/>
      <c r="Y47" s="5"/>
      <c r="Z47" s="5"/>
    </row>
    <row r="48" spans="1:26" ht="12.75" customHeight="1" x14ac:dyDescent="0.2">
      <c r="A48" s="47" t="e">
        <f t="shared" si="2"/>
        <v>#NAME?</v>
      </c>
      <c r="B48" s="48" t="e">
        <f>IF('JV Loan Amort Schedule  30-30'!Pay_Num&lt;&gt;"",DATE(YEAR('JV Loan Amort Schedule  30-30'!Loan_Start),MONTH('JV Loan Amort Schedule  30-30'!Loan_Start)+('JV Loan Amort Schedule  30-30'!Pay_Num)*12/'JV Loan Amort Schedule  30-30'!Num_Pmt_Per_Year,DAY('JV Loan Amort Schedule  30-30'!Loan_Start)),"")</f>
        <v>#NAME?</v>
      </c>
      <c r="C48" s="50" t="e">
        <f>IF('JV Loan Amort Schedule  30-30'!Pay_Num&lt;&gt;"",I47,"")</f>
        <v>#NAME?</v>
      </c>
      <c r="D48" s="50" t="e">
        <f>IF('JV Loan Amort Schedule  30-30'!Pay_Num&lt;&gt;"",'JV Loan Amort Schedule  30-30'!Scheduled_Monthly_Payment,"")</f>
        <v>#NAME?</v>
      </c>
      <c r="E48"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48"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48" s="50" t="e">
        <f>IF('JV Loan Amort Schedule  30-30'!Pay_Num&lt;&gt;"",'JV Loan Amort Schedule  30-30'!Total_Pay-'JV Loan Amort Schedule  30-30'!Int,"")</f>
        <v>#NAME?</v>
      </c>
      <c r="H48" s="50" t="e">
        <f>IF('JV Loan Amort Schedule  30-30'!Pay_Num&lt;&gt;"",'JV Loan Amort Schedule  30-30'!Beg_Bal*'JV Loan Amort Schedule  30-30'!Interest_Rate/'JV Loan Amort Schedule  30-30'!Num_Pmt_Per_Year,"")</f>
        <v>#NAME?</v>
      </c>
      <c r="I48"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48" s="50" t="e">
        <f t="shared" si="1"/>
        <v>#NAME?</v>
      </c>
      <c r="K48" s="5"/>
      <c r="L48" s="5"/>
      <c r="M48" s="5"/>
      <c r="N48" s="5"/>
      <c r="O48" s="5"/>
      <c r="P48" s="5"/>
      <c r="Q48" s="5"/>
      <c r="R48" s="5"/>
      <c r="S48" s="5"/>
      <c r="T48" s="5"/>
      <c r="U48" s="5"/>
      <c r="V48" s="5"/>
      <c r="W48" s="5"/>
      <c r="X48" s="5"/>
      <c r="Y48" s="5"/>
      <c r="Z48" s="5"/>
    </row>
    <row r="49" spans="1:26" ht="12.75" customHeight="1" x14ac:dyDescent="0.2">
      <c r="A49" s="47" t="e">
        <f t="shared" si="2"/>
        <v>#NAME?</v>
      </c>
      <c r="B49" s="48" t="e">
        <f>IF('JV Loan Amort Schedule  30-30'!Pay_Num&lt;&gt;"",DATE(YEAR('JV Loan Amort Schedule  30-30'!Loan_Start),MONTH('JV Loan Amort Schedule  30-30'!Loan_Start)+('JV Loan Amort Schedule  30-30'!Pay_Num)*12/'JV Loan Amort Schedule  30-30'!Num_Pmt_Per_Year,DAY('JV Loan Amort Schedule  30-30'!Loan_Start)),"")</f>
        <v>#NAME?</v>
      </c>
      <c r="C49" s="50" t="e">
        <f>IF('JV Loan Amort Schedule  30-30'!Pay_Num&lt;&gt;"",I48,"")</f>
        <v>#NAME?</v>
      </c>
      <c r="D49" s="50" t="e">
        <f>IF('JV Loan Amort Schedule  30-30'!Pay_Num&lt;&gt;"",'JV Loan Amort Schedule  30-30'!Scheduled_Monthly_Payment,"")</f>
        <v>#NAME?</v>
      </c>
      <c r="E49"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49"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49" s="50" t="e">
        <f>IF('JV Loan Amort Schedule  30-30'!Pay_Num&lt;&gt;"",'JV Loan Amort Schedule  30-30'!Total_Pay-'JV Loan Amort Schedule  30-30'!Int,"")</f>
        <v>#NAME?</v>
      </c>
      <c r="H49" s="50" t="e">
        <f>IF('JV Loan Amort Schedule  30-30'!Pay_Num&lt;&gt;"",'JV Loan Amort Schedule  30-30'!Beg_Bal*'JV Loan Amort Schedule  30-30'!Interest_Rate/'JV Loan Amort Schedule  30-30'!Num_Pmt_Per_Year,"")</f>
        <v>#NAME?</v>
      </c>
      <c r="I49"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49" s="50" t="e">
        <f t="shared" si="1"/>
        <v>#NAME?</v>
      </c>
      <c r="K49" s="5"/>
      <c r="L49" s="5"/>
      <c r="M49" s="5"/>
      <c r="N49" s="5"/>
      <c r="O49" s="5"/>
      <c r="P49" s="5"/>
      <c r="Q49" s="5"/>
      <c r="R49" s="5"/>
      <c r="S49" s="5"/>
      <c r="T49" s="5"/>
      <c r="U49" s="5"/>
      <c r="V49" s="5"/>
      <c r="W49" s="5"/>
      <c r="X49" s="5"/>
      <c r="Y49" s="5"/>
      <c r="Z49" s="5"/>
    </row>
    <row r="50" spans="1:26" ht="12.75" customHeight="1" x14ac:dyDescent="0.2">
      <c r="A50" s="47" t="e">
        <f t="shared" si="2"/>
        <v>#NAME?</v>
      </c>
      <c r="B50" s="48" t="e">
        <f>IF('JV Loan Amort Schedule  30-30'!Pay_Num&lt;&gt;"",DATE(YEAR('JV Loan Amort Schedule  30-30'!Loan_Start),MONTH('JV Loan Amort Schedule  30-30'!Loan_Start)+('JV Loan Amort Schedule  30-30'!Pay_Num)*12/'JV Loan Amort Schedule  30-30'!Num_Pmt_Per_Year,DAY('JV Loan Amort Schedule  30-30'!Loan_Start)),"")</f>
        <v>#NAME?</v>
      </c>
      <c r="C50" s="50" t="e">
        <f>IF('JV Loan Amort Schedule  30-30'!Pay_Num&lt;&gt;"",I49,"")</f>
        <v>#NAME?</v>
      </c>
      <c r="D50" s="50" t="e">
        <f>IF('JV Loan Amort Schedule  30-30'!Pay_Num&lt;&gt;"",'JV Loan Amort Schedule  30-30'!Scheduled_Monthly_Payment,"")</f>
        <v>#NAME?</v>
      </c>
      <c r="E50"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50"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50" s="50" t="e">
        <f>IF('JV Loan Amort Schedule  30-30'!Pay_Num&lt;&gt;"",'JV Loan Amort Schedule  30-30'!Total_Pay-'JV Loan Amort Schedule  30-30'!Int,"")</f>
        <v>#NAME?</v>
      </c>
      <c r="H50" s="50" t="e">
        <f>IF('JV Loan Amort Schedule  30-30'!Pay_Num&lt;&gt;"",'JV Loan Amort Schedule  30-30'!Beg_Bal*'JV Loan Amort Schedule  30-30'!Interest_Rate/'JV Loan Amort Schedule  30-30'!Num_Pmt_Per_Year,"")</f>
        <v>#NAME?</v>
      </c>
      <c r="I50"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50" s="50" t="e">
        <f t="shared" si="1"/>
        <v>#NAME?</v>
      </c>
      <c r="K50" s="5"/>
      <c r="L50" s="5"/>
      <c r="M50" s="5"/>
      <c r="N50" s="5"/>
      <c r="O50" s="5"/>
      <c r="P50" s="5"/>
      <c r="Q50" s="5"/>
      <c r="R50" s="5"/>
      <c r="S50" s="5"/>
      <c r="T50" s="5"/>
      <c r="U50" s="5"/>
      <c r="V50" s="5"/>
      <c r="W50" s="5"/>
      <c r="X50" s="5"/>
      <c r="Y50" s="5"/>
      <c r="Z50" s="5"/>
    </row>
    <row r="51" spans="1:26" ht="12.75" customHeight="1" x14ac:dyDescent="0.2">
      <c r="A51" s="47" t="e">
        <f t="shared" si="2"/>
        <v>#NAME?</v>
      </c>
      <c r="B51" s="48" t="e">
        <f>IF('JV Loan Amort Schedule  30-30'!Pay_Num&lt;&gt;"",DATE(YEAR('JV Loan Amort Schedule  30-30'!Loan_Start),MONTH('JV Loan Amort Schedule  30-30'!Loan_Start)+('JV Loan Amort Schedule  30-30'!Pay_Num)*12/'JV Loan Amort Schedule  30-30'!Num_Pmt_Per_Year,DAY('JV Loan Amort Schedule  30-30'!Loan_Start)),"")</f>
        <v>#NAME?</v>
      </c>
      <c r="C51" s="50" t="e">
        <f>IF('JV Loan Amort Schedule  30-30'!Pay_Num&lt;&gt;"",I50,"")</f>
        <v>#NAME?</v>
      </c>
      <c r="D51" s="50" t="e">
        <f>IF('JV Loan Amort Schedule  30-30'!Pay_Num&lt;&gt;"",'JV Loan Amort Schedule  30-30'!Scheduled_Monthly_Payment,"")</f>
        <v>#NAME?</v>
      </c>
      <c r="E51"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51"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51" s="50" t="e">
        <f>IF('JV Loan Amort Schedule  30-30'!Pay_Num&lt;&gt;"",'JV Loan Amort Schedule  30-30'!Total_Pay-'JV Loan Amort Schedule  30-30'!Int,"")</f>
        <v>#NAME?</v>
      </c>
      <c r="H51" s="50" t="e">
        <f>IF('JV Loan Amort Schedule  30-30'!Pay_Num&lt;&gt;"",'JV Loan Amort Schedule  30-30'!Beg_Bal*'JV Loan Amort Schedule  30-30'!Interest_Rate/'JV Loan Amort Schedule  30-30'!Num_Pmt_Per_Year,"")</f>
        <v>#NAME?</v>
      </c>
      <c r="I51"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51" s="50" t="e">
        <f t="shared" si="1"/>
        <v>#NAME?</v>
      </c>
      <c r="K51" s="5"/>
      <c r="L51" s="5"/>
      <c r="M51" s="5"/>
      <c r="N51" s="5"/>
      <c r="O51" s="5"/>
      <c r="P51" s="5"/>
      <c r="Q51" s="5"/>
      <c r="R51" s="5"/>
      <c r="S51" s="5"/>
      <c r="T51" s="5"/>
      <c r="U51" s="5"/>
      <c r="V51" s="5"/>
      <c r="W51" s="5"/>
      <c r="X51" s="5"/>
      <c r="Y51" s="5"/>
      <c r="Z51" s="5"/>
    </row>
    <row r="52" spans="1:26" ht="12.75" customHeight="1" x14ac:dyDescent="0.2">
      <c r="A52" s="47" t="e">
        <f t="shared" si="2"/>
        <v>#NAME?</v>
      </c>
      <c r="B52" s="48" t="e">
        <f>IF('JV Loan Amort Schedule  30-30'!Pay_Num&lt;&gt;"",DATE(YEAR('JV Loan Amort Schedule  30-30'!Loan_Start),MONTH('JV Loan Amort Schedule  30-30'!Loan_Start)+('JV Loan Amort Schedule  30-30'!Pay_Num)*12/'JV Loan Amort Schedule  30-30'!Num_Pmt_Per_Year,DAY('JV Loan Amort Schedule  30-30'!Loan_Start)),"")</f>
        <v>#NAME?</v>
      </c>
      <c r="C52" s="50" t="e">
        <f>IF('JV Loan Amort Schedule  30-30'!Pay_Num&lt;&gt;"",I51,"")</f>
        <v>#NAME?</v>
      </c>
      <c r="D52" s="50" t="e">
        <f>IF('JV Loan Amort Schedule  30-30'!Pay_Num&lt;&gt;"",'JV Loan Amort Schedule  30-30'!Scheduled_Monthly_Payment,"")</f>
        <v>#NAME?</v>
      </c>
      <c r="E52"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52"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52" s="50" t="e">
        <f>IF('JV Loan Amort Schedule  30-30'!Pay_Num&lt;&gt;"",'JV Loan Amort Schedule  30-30'!Total_Pay-'JV Loan Amort Schedule  30-30'!Int,"")</f>
        <v>#NAME?</v>
      </c>
      <c r="H52" s="50" t="e">
        <f>IF('JV Loan Amort Schedule  30-30'!Pay_Num&lt;&gt;"",'JV Loan Amort Schedule  30-30'!Beg_Bal*'JV Loan Amort Schedule  30-30'!Interest_Rate/'JV Loan Amort Schedule  30-30'!Num_Pmt_Per_Year,"")</f>
        <v>#NAME?</v>
      </c>
      <c r="I52"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52" s="50" t="e">
        <f t="shared" si="1"/>
        <v>#NAME?</v>
      </c>
      <c r="K52" s="5"/>
      <c r="L52" s="5"/>
      <c r="M52" s="5"/>
      <c r="N52" s="5"/>
      <c r="O52" s="5"/>
      <c r="P52" s="5"/>
      <c r="Q52" s="5"/>
      <c r="R52" s="5"/>
      <c r="S52" s="5"/>
      <c r="T52" s="5"/>
      <c r="U52" s="5"/>
      <c r="V52" s="5"/>
      <c r="W52" s="5"/>
      <c r="X52" s="5"/>
      <c r="Y52" s="5"/>
      <c r="Z52" s="5"/>
    </row>
    <row r="53" spans="1:26" ht="12.75" customHeight="1" x14ac:dyDescent="0.2">
      <c r="A53" s="47" t="e">
        <f t="shared" si="2"/>
        <v>#NAME?</v>
      </c>
      <c r="B53" s="48" t="e">
        <f>IF('JV Loan Amort Schedule  30-30'!Pay_Num&lt;&gt;"",DATE(YEAR('JV Loan Amort Schedule  30-30'!Loan_Start),MONTH('JV Loan Amort Schedule  30-30'!Loan_Start)+('JV Loan Amort Schedule  30-30'!Pay_Num)*12/'JV Loan Amort Schedule  30-30'!Num_Pmt_Per_Year,DAY('JV Loan Amort Schedule  30-30'!Loan_Start)),"")</f>
        <v>#NAME?</v>
      </c>
      <c r="C53" s="50" t="e">
        <f>IF('JV Loan Amort Schedule  30-30'!Pay_Num&lt;&gt;"",I52,"")</f>
        <v>#NAME?</v>
      </c>
      <c r="D53" s="50" t="e">
        <f>IF('JV Loan Amort Schedule  30-30'!Pay_Num&lt;&gt;"",'JV Loan Amort Schedule  30-30'!Scheduled_Monthly_Payment,"")</f>
        <v>#NAME?</v>
      </c>
      <c r="E53"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53"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53" s="50" t="e">
        <f>IF('JV Loan Amort Schedule  30-30'!Pay_Num&lt;&gt;"",'JV Loan Amort Schedule  30-30'!Total_Pay-'JV Loan Amort Schedule  30-30'!Int,"")</f>
        <v>#NAME?</v>
      </c>
      <c r="H53" s="50" t="e">
        <f>IF('JV Loan Amort Schedule  30-30'!Pay_Num&lt;&gt;"",'JV Loan Amort Schedule  30-30'!Beg_Bal*'JV Loan Amort Schedule  30-30'!Interest_Rate/'JV Loan Amort Schedule  30-30'!Num_Pmt_Per_Year,"")</f>
        <v>#NAME?</v>
      </c>
      <c r="I53"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53" s="50" t="e">
        <f t="shared" si="1"/>
        <v>#NAME?</v>
      </c>
      <c r="K53" s="5"/>
      <c r="L53" s="5"/>
      <c r="M53" s="5"/>
      <c r="N53" s="5"/>
      <c r="O53" s="5"/>
      <c r="P53" s="5"/>
      <c r="Q53" s="5"/>
      <c r="R53" s="5"/>
      <c r="S53" s="5"/>
      <c r="T53" s="5"/>
      <c r="U53" s="5"/>
      <c r="V53" s="5"/>
      <c r="W53" s="5"/>
      <c r="X53" s="5"/>
      <c r="Y53" s="5"/>
      <c r="Z53" s="5"/>
    </row>
    <row r="54" spans="1:26" ht="12.75" customHeight="1" x14ac:dyDescent="0.2">
      <c r="A54" s="47" t="e">
        <f t="shared" si="2"/>
        <v>#NAME?</v>
      </c>
      <c r="B54" s="48" t="e">
        <f>IF('JV Loan Amort Schedule  30-30'!Pay_Num&lt;&gt;"",DATE(YEAR('JV Loan Amort Schedule  30-30'!Loan_Start),MONTH('JV Loan Amort Schedule  30-30'!Loan_Start)+('JV Loan Amort Schedule  30-30'!Pay_Num)*12/'JV Loan Amort Schedule  30-30'!Num_Pmt_Per_Year,DAY('JV Loan Amort Schedule  30-30'!Loan_Start)),"")</f>
        <v>#NAME?</v>
      </c>
      <c r="C54" s="50" t="e">
        <f>IF('JV Loan Amort Schedule  30-30'!Pay_Num&lt;&gt;"",I53,"")</f>
        <v>#NAME?</v>
      </c>
      <c r="D54" s="50" t="e">
        <f>IF('JV Loan Amort Schedule  30-30'!Pay_Num&lt;&gt;"",'JV Loan Amort Schedule  30-30'!Scheduled_Monthly_Payment,"")</f>
        <v>#NAME?</v>
      </c>
      <c r="E54"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54"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54" s="50" t="e">
        <f>IF('JV Loan Amort Schedule  30-30'!Pay_Num&lt;&gt;"",'JV Loan Amort Schedule  30-30'!Total_Pay-'JV Loan Amort Schedule  30-30'!Int,"")</f>
        <v>#NAME?</v>
      </c>
      <c r="H54" s="50" t="e">
        <f>IF('JV Loan Amort Schedule  30-30'!Pay_Num&lt;&gt;"",'JV Loan Amort Schedule  30-30'!Beg_Bal*'JV Loan Amort Schedule  30-30'!Interest_Rate/'JV Loan Amort Schedule  30-30'!Num_Pmt_Per_Year,"")</f>
        <v>#NAME?</v>
      </c>
      <c r="I54"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54" s="50" t="e">
        <f t="shared" si="1"/>
        <v>#NAME?</v>
      </c>
      <c r="K54" s="5"/>
      <c r="L54" s="5"/>
      <c r="M54" s="5"/>
      <c r="N54" s="5"/>
      <c r="O54" s="5"/>
      <c r="P54" s="5"/>
      <c r="Q54" s="5"/>
      <c r="R54" s="5"/>
      <c r="S54" s="5"/>
      <c r="T54" s="5"/>
      <c r="U54" s="5"/>
      <c r="V54" s="5"/>
      <c r="W54" s="5"/>
      <c r="X54" s="5"/>
      <c r="Y54" s="5"/>
      <c r="Z54" s="5"/>
    </row>
    <row r="55" spans="1:26" ht="12.75" customHeight="1" x14ac:dyDescent="0.2">
      <c r="A55" s="47" t="e">
        <f t="shared" si="2"/>
        <v>#NAME?</v>
      </c>
      <c r="B55" s="48" t="e">
        <f>IF('JV Loan Amort Schedule  30-30'!Pay_Num&lt;&gt;"",DATE(YEAR('JV Loan Amort Schedule  30-30'!Loan_Start),MONTH('JV Loan Amort Schedule  30-30'!Loan_Start)+('JV Loan Amort Schedule  30-30'!Pay_Num)*12/'JV Loan Amort Schedule  30-30'!Num_Pmt_Per_Year,DAY('JV Loan Amort Schedule  30-30'!Loan_Start)),"")</f>
        <v>#NAME?</v>
      </c>
      <c r="C55" s="50" t="e">
        <f>IF('JV Loan Amort Schedule  30-30'!Pay_Num&lt;&gt;"",I54,"")</f>
        <v>#NAME?</v>
      </c>
      <c r="D55" s="50" t="e">
        <f>IF('JV Loan Amort Schedule  30-30'!Pay_Num&lt;&gt;"",'JV Loan Amort Schedule  30-30'!Scheduled_Monthly_Payment,"")</f>
        <v>#NAME?</v>
      </c>
      <c r="E55"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55"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55" s="50" t="e">
        <f>IF('JV Loan Amort Schedule  30-30'!Pay_Num&lt;&gt;"",'JV Loan Amort Schedule  30-30'!Total_Pay-'JV Loan Amort Schedule  30-30'!Int,"")</f>
        <v>#NAME?</v>
      </c>
      <c r="H55" s="50" t="e">
        <f>IF('JV Loan Amort Schedule  30-30'!Pay_Num&lt;&gt;"",'JV Loan Amort Schedule  30-30'!Beg_Bal*'JV Loan Amort Schedule  30-30'!Interest_Rate/'JV Loan Amort Schedule  30-30'!Num_Pmt_Per_Year,"")</f>
        <v>#NAME?</v>
      </c>
      <c r="I55"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55" s="50" t="e">
        <f t="shared" si="1"/>
        <v>#NAME?</v>
      </c>
      <c r="K55" s="5"/>
      <c r="L55" s="5"/>
      <c r="M55" s="5"/>
      <c r="N55" s="5"/>
      <c r="O55" s="5"/>
      <c r="P55" s="5"/>
      <c r="Q55" s="5"/>
      <c r="R55" s="5"/>
      <c r="S55" s="5"/>
      <c r="T55" s="5"/>
      <c r="U55" s="5"/>
      <c r="V55" s="5"/>
      <c r="W55" s="5"/>
      <c r="X55" s="5"/>
      <c r="Y55" s="5"/>
      <c r="Z55" s="5"/>
    </row>
    <row r="56" spans="1:26" ht="12.75" customHeight="1" x14ac:dyDescent="0.2">
      <c r="A56" s="47" t="e">
        <f t="shared" si="2"/>
        <v>#NAME?</v>
      </c>
      <c r="B56" s="48" t="e">
        <f>IF('JV Loan Amort Schedule  30-30'!Pay_Num&lt;&gt;"",DATE(YEAR('JV Loan Amort Schedule  30-30'!Loan_Start),MONTH('JV Loan Amort Schedule  30-30'!Loan_Start)+('JV Loan Amort Schedule  30-30'!Pay_Num)*12/'JV Loan Amort Schedule  30-30'!Num_Pmt_Per_Year,DAY('JV Loan Amort Schedule  30-30'!Loan_Start)),"")</f>
        <v>#NAME?</v>
      </c>
      <c r="C56" s="50" t="e">
        <f>IF('JV Loan Amort Schedule  30-30'!Pay_Num&lt;&gt;"",I55,"")</f>
        <v>#NAME?</v>
      </c>
      <c r="D56" s="50" t="e">
        <f>IF('JV Loan Amort Schedule  30-30'!Pay_Num&lt;&gt;"",'JV Loan Amort Schedule  30-30'!Scheduled_Monthly_Payment,"")</f>
        <v>#NAME?</v>
      </c>
      <c r="E56"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56"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56" s="50" t="e">
        <f>IF('JV Loan Amort Schedule  30-30'!Pay_Num&lt;&gt;"",'JV Loan Amort Schedule  30-30'!Total_Pay-'JV Loan Amort Schedule  30-30'!Int,"")</f>
        <v>#NAME?</v>
      </c>
      <c r="H56" s="50" t="e">
        <f>IF('JV Loan Amort Schedule  30-30'!Pay_Num&lt;&gt;"",'JV Loan Amort Schedule  30-30'!Beg_Bal*'JV Loan Amort Schedule  30-30'!Interest_Rate/'JV Loan Amort Schedule  30-30'!Num_Pmt_Per_Year,"")</f>
        <v>#NAME?</v>
      </c>
      <c r="I56"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56" s="50" t="e">
        <f t="shared" si="1"/>
        <v>#NAME?</v>
      </c>
      <c r="K56" s="5"/>
      <c r="L56" s="5"/>
      <c r="M56" s="5"/>
      <c r="N56" s="5"/>
      <c r="O56" s="5"/>
      <c r="P56" s="5"/>
      <c r="Q56" s="5"/>
      <c r="R56" s="5"/>
      <c r="S56" s="5"/>
      <c r="T56" s="5"/>
      <c r="U56" s="5"/>
      <c r="V56" s="5"/>
      <c r="W56" s="5"/>
      <c r="X56" s="5"/>
      <c r="Y56" s="5"/>
      <c r="Z56" s="5"/>
    </row>
    <row r="57" spans="1:26" ht="12.75" customHeight="1" x14ac:dyDescent="0.2">
      <c r="A57" s="47" t="e">
        <f t="shared" si="2"/>
        <v>#NAME?</v>
      </c>
      <c r="B57" s="48" t="e">
        <f>IF('JV Loan Amort Schedule  30-30'!Pay_Num&lt;&gt;"",DATE(YEAR('JV Loan Amort Schedule  30-30'!Loan_Start),MONTH('JV Loan Amort Schedule  30-30'!Loan_Start)+('JV Loan Amort Schedule  30-30'!Pay_Num)*12/'JV Loan Amort Schedule  30-30'!Num_Pmt_Per_Year,DAY('JV Loan Amort Schedule  30-30'!Loan_Start)),"")</f>
        <v>#NAME?</v>
      </c>
      <c r="C57" s="50" t="e">
        <f>IF('JV Loan Amort Schedule  30-30'!Pay_Num&lt;&gt;"",I56,"")</f>
        <v>#NAME?</v>
      </c>
      <c r="D57" s="50" t="e">
        <f>IF('JV Loan Amort Schedule  30-30'!Pay_Num&lt;&gt;"",'JV Loan Amort Schedule  30-30'!Scheduled_Monthly_Payment,"")</f>
        <v>#NAME?</v>
      </c>
      <c r="E57"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57"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57" s="50" t="e">
        <f>IF('JV Loan Amort Schedule  30-30'!Pay_Num&lt;&gt;"",'JV Loan Amort Schedule  30-30'!Total_Pay-'JV Loan Amort Schedule  30-30'!Int,"")</f>
        <v>#NAME?</v>
      </c>
      <c r="H57" s="50" t="e">
        <f>IF('JV Loan Amort Schedule  30-30'!Pay_Num&lt;&gt;"",'JV Loan Amort Schedule  30-30'!Beg_Bal*'JV Loan Amort Schedule  30-30'!Interest_Rate/'JV Loan Amort Schedule  30-30'!Num_Pmt_Per_Year,"")</f>
        <v>#NAME?</v>
      </c>
      <c r="I57"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57" s="50" t="e">
        <f t="shared" si="1"/>
        <v>#NAME?</v>
      </c>
      <c r="K57" s="5"/>
      <c r="L57" s="5"/>
      <c r="M57" s="5"/>
      <c r="N57" s="5"/>
      <c r="O57" s="5"/>
      <c r="P57" s="5"/>
      <c r="Q57" s="5"/>
      <c r="R57" s="5"/>
      <c r="S57" s="5"/>
      <c r="T57" s="5"/>
      <c r="U57" s="5"/>
      <c r="V57" s="5"/>
      <c r="W57" s="5"/>
      <c r="X57" s="5"/>
      <c r="Y57" s="5"/>
      <c r="Z57" s="5"/>
    </row>
    <row r="58" spans="1:26" ht="12.75" customHeight="1" x14ac:dyDescent="0.2">
      <c r="A58" s="47" t="e">
        <f t="shared" si="2"/>
        <v>#NAME?</v>
      </c>
      <c r="B58" s="48" t="e">
        <f>IF('JV Loan Amort Schedule  30-30'!Pay_Num&lt;&gt;"",DATE(YEAR('JV Loan Amort Schedule  30-30'!Loan_Start),MONTH('JV Loan Amort Schedule  30-30'!Loan_Start)+('JV Loan Amort Schedule  30-30'!Pay_Num)*12/'JV Loan Amort Schedule  30-30'!Num_Pmt_Per_Year,DAY('JV Loan Amort Schedule  30-30'!Loan_Start)),"")</f>
        <v>#NAME?</v>
      </c>
      <c r="C58" s="50" t="e">
        <f>IF('JV Loan Amort Schedule  30-30'!Pay_Num&lt;&gt;"",I57,"")</f>
        <v>#NAME?</v>
      </c>
      <c r="D58" s="50" t="e">
        <f>IF('JV Loan Amort Schedule  30-30'!Pay_Num&lt;&gt;"",'JV Loan Amort Schedule  30-30'!Scheduled_Monthly_Payment,"")</f>
        <v>#NAME?</v>
      </c>
      <c r="E58"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58"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58" s="50" t="e">
        <f>IF('JV Loan Amort Schedule  30-30'!Pay_Num&lt;&gt;"",'JV Loan Amort Schedule  30-30'!Total_Pay-'JV Loan Amort Schedule  30-30'!Int,"")</f>
        <v>#NAME?</v>
      </c>
      <c r="H58" s="50" t="e">
        <f>IF('JV Loan Amort Schedule  30-30'!Pay_Num&lt;&gt;"",'JV Loan Amort Schedule  30-30'!Beg_Bal*'JV Loan Amort Schedule  30-30'!Interest_Rate/'JV Loan Amort Schedule  30-30'!Num_Pmt_Per_Year,"")</f>
        <v>#NAME?</v>
      </c>
      <c r="I58"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58" s="50" t="e">
        <f t="shared" si="1"/>
        <v>#NAME?</v>
      </c>
      <c r="K58" s="5"/>
      <c r="L58" s="5"/>
      <c r="M58" s="5"/>
      <c r="N58" s="5"/>
      <c r="O58" s="5"/>
      <c r="P58" s="5"/>
      <c r="Q58" s="5"/>
      <c r="R58" s="5"/>
      <c r="S58" s="5"/>
      <c r="T58" s="5"/>
      <c r="U58" s="5"/>
      <c r="V58" s="5"/>
      <c r="W58" s="5"/>
      <c r="X58" s="5"/>
      <c r="Y58" s="5"/>
      <c r="Z58" s="5"/>
    </row>
    <row r="59" spans="1:26" ht="12.75" customHeight="1" x14ac:dyDescent="0.2">
      <c r="A59" s="47" t="e">
        <f t="shared" si="2"/>
        <v>#NAME?</v>
      </c>
      <c r="B59" s="48" t="e">
        <f>IF('JV Loan Amort Schedule  30-30'!Pay_Num&lt;&gt;"",DATE(YEAR('JV Loan Amort Schedule  30-30'!Loan_Start),MONTH('JV Loan Amort Schedule  30-30'!Loan_Start)+('JV Loan Amort Schedule  30-30'!Pay_Num)*12/'JV Loan Amort Schedule  30-30'!Num_Pmt_Per_Year,DAY('JV Loan Amort Schedule  30-30'!Loan_Start)),"")</f>
        <v>#NAME?</v>
      </c>
      <c r="C59" s="50" t="e">
        <f>IF('JV Loan Amort Schedule  30-30'!Pay_Num&lt;&gt;"",I58,"")</f>
        <v>#NAME?</v>
      </c>
      <c r="D59" s="50" t="e">
        <f>IF('JV Loan Amort Schedule  30-30'!Pay_Num&lt;&gt;"",'JV Loan Amort Schedule  30-30'!Scheduled_Monthly_Payment,"")</f>
        <v>#NAME?</v>
      </c>
      <c r="E59"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59"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59" s="50" t="e">
        <f>IF('JV Loan Amort Schedule  30-30'!Pay_Num&lt;&gt;"",'JV Loan Amort Schedule  30-30'!Total_Pay-'JV Loan Amort Schedule  30-30'!Int,"")</f>
        <v>#NAME?</v>
      </c>
      <c r="H59" s="50" t="e">
        <f>IF('JV Loan Amort Schedule  30-30'!Pay_Num&lt;&gt;"",'JV Loan Amort Schedule  30-30'!Beg_Bal*'JV Loan Amort Schedule  30-30'!Interest_Rate/'JV Loan Amort Schedule  30-30'!Num_Pmt_Per_Year,"")</f>
        <v>#NAME?</v>
      </c>
      <c r="I59"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59" s="50" t="e">
        <f t="shared" si="1"/>
        <v>#NAME?</v>
      </c>
      <c r="K59" s="5"/>
      <c r="L59" s="5"/>
      <c r="M59" s="5"/>
      <c r="N59" s="5"/>
      <c r="O59" s="5"/>
      <c r="P59" s="5"/>
      <c r="Q59" s="5"/>
      <c r="R59" s="5"/>
      <c r="S59" s="5"/>
      <c r="T59" s="5"/>
      <c r="U59" s="5"/>
      <c r="V59" s="5"/>
      <c r="W59" s="5"/>
      <c r="X59" s="5"/>
      <c r="Y59" s="5"/>
      <c r="Z59" s="5"/>
    </row>
    <row r="60" spans="1:26" ht="12.75" customHeight="1" x14ac:dyDescent="0.2">
      <c r="A60" s="47" t="e">
        <f t="shared" si="2"/>
        <v>#NAME?</v>
      </c>
      <c r="B60" s="48" t="e">
        <f>IF('JV Loan Amort Schedule  30-30'!Pay_Num&lt;&gt;"",DATE(YEAR('JV Loan Amort Schedule  30-30'!Loan_Start),MONTH('JV Loan Amort Schedule  30-30'!Loan_Start)+('JV Loan Amort Schedule  30-30'!Pay_Num)*12/'JV Loan Amort Schedule  30-30'!Num_Pmt_Per_Year,DAY('JV Loan Amort Schedule  30-30'!Loan_Start)),"")</f>
        <v>#NAME?</v>
      </c>
      <c r="C60" s="50" t="e">
        <f>IF('JV Loan Amort Schedule  30-30'!Pay_Num&lt;&gt;"",I59,"")</f>
        <v>#NAME?</v>
      </c>
      <c r="D60" s="50" t="e">
        <f>IF('JV Loan Amort Schedule  30-30'!Pay_Num&lt;&gt;"",'JV Loan Amort Schedule  30-30'!Scheduled_Monthly_Payment,"")</f>
        <v>#NAME?</v>
      </c>
      <c r="E60"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60"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60" s="50" t="e">
        <f>IF('JV Loan Amort Schedule  30-30'!Pay_Num&lt;&gt;"",'JV Loan Amort Schedule  30-30'!Total_Pay-'JV Loan Amort Schedule  30-30'!Int,"")</f>
        <v>#NAME?</v>
      </c>
      <c r="H60" s="50" t="e">
        <f>IF('JV Loan Amort Schedule  30-30'!Pay_Num&lt;&gt;"",'JV Loan Amort Schedule  30-30'!Beg_Bal*'JV Loan Amort Schedule  30-30'!Interest_Rate/'JV Loan Amort Schedule  30-30'!Num_Pmt_Per_Year,"")</f>
        <v>#NAME?</v>
      </c>
      <c r="I60"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60" s="50" t="e">
        <f t="shared" si="1"/>
        <v>#NAME?</v>
      </c>
      <c r="K60" s="5"/>
      <c r="L60" s="5"/>
      <c r="M60" s="5"/>
      <c r="N60" s="5"/>
      <c r="O60" s="5"/>
      <c r="P60" s="5"/>
      <c r="Q60" s="5"/>
      <c r="R60" s="5"/>
      <c r="S60" s="5"/>
      <c r="T60" s="5"/>
      <c r="U60" s="5"/>
      <c r="V60" s="5"/>
      <c r="W60" s="5"/>
      <c r="X60" s="5"/>
      <c r="Y60" s="5"/>
      <c r="Z60" s="5"/>
    </row>
    <row r="61" spans="1:26" ht="12.75" customHeight="1" x14ac:dyDescent="0.2">
      <c r="A61" s="47" t="e">
        <f t="shared" si="2"/>
        <v>#NAME?</v>
      </c>
      <c r="B61" s="48" t="e">
        <f>IF('JV Loan Amort Schedule  30-30'!Pay_Num&lt;&gt;"",DATE(YEAR('JV Loan Amort Schedule  30-30'!Loan_Start),MONTH('JV Loan Amort Schedule  30-30'!Loan_Start)+('JV Loan Amort Schedule  30-30'!Pay_Num)*12/'JV Loan Amort Schedule  30-30'!Num_Pmt_Per_Year,DAY('JV Loan Amort Schedule  30-30'!Loan_Start)),"")</f>
        <v>#NAME?</v>
      </c>
      <c r="C61" s="50" t="e">
        <f>IF('JV Loan Amort Schedule  30-30'!Pay_Num&lt;&gt;"",I60,"")</f>
        <v>#NAME?</v>
      </c>
      <c r="D61" s="50" t="e">
        <f>IF('JV Loan Amort Schedule  30-30'!Pay_Num&lt;&gt;"",'JV Loan Amort Schedule  30-30'!Scheduled_Monthly_Payment,"")</f>
        <v>#NAME?</v>
      </c>
      <c r="E61"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61"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61" s="50" t="e">
        <f>IF('JV Loan Amort Schedule  30-30'!Pay_Num&lt;&gt;"",'JV Loan Amort Schedule  30-30'!Total_Pay-'JV Loan Amort Schedule  30-30'!Int,"")</f>
        <v>#NAME?</v>
      </c>
      <c r="H61" s="50" t="e">
        <f>IF('JV Loan Amort Schedule  30-30'!Pay_Num&lt;&gt;"",'JV Loan Amort Schedule  30-30'!Beg_Bal*'JV Loan Amort Schedule  30-30'!Interest_Rate/'JV Loan Amort Schedule  30-30'!Num_Pmt_Per_Year,"")</f>
        <v>#NAME?</v>
      </c>
      <c r="I61"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61" s="50" t="e">
        <f t="shared" si="1"/>
        <v>#NAME?</v>
      </c>
      <c r="K61" s="5"/>
      <c r="L61" s="5"/>
      <c r="M61" s="5"/>
      <c r="N61" s="5"/>
      <c r="O61" s="5"/>
      <c r="P61" s="5"/>
      <c r="Q61" s="5"/>
      <c r="R61" s="5"/>
      <c r="S61" s="5"/>
      <c r="T61" s="5"/>
      <c r="U61" s="5"/>
      <c r="V61" s="5"/>
      <c r="W61" s="5"/>
      <c r="X61" s="5"/>
      <c r="Y61" s="5"/>
      <c r="Z61" s="5"/>
    </row>
    <row r="62" spans="1:26" ht="12.75" customHeight="1" x14ac:dyDescent="0.2">
      <c r="A62" s="47" t="e">
        <f t="shared" si="2"/>
        <v>#NAME?</v>
      </c>
      <c r="B62" s="48" t="e">
        <f>IF('JV Loan Amort Schedule  30-30'!Pay_Num&lt;&gt;"",DATE(YEAR('JV Loan Amort Schedule  30-30'!Loan_Start),MONTH('JV Loan Amort Schedule  30-30'!Loan_Start)+('JV Loan Amort Schedule  30-30'!Pay_Num)*12/'JV Loan Amort Schedule  30-30'!Num_Pmt_Per_Year,DAY('JV Loan Amort Schedule  30-30'!Loan_Start)),"")</f>
        <v>#NAME?</v>
      </c>
      <c r="C62" s="50" t="e">
        <f>IF('JV Loan Amort Schedule  30-30'!Pay_Num&lt;&gt;"",I61,"")</f>
        <v>#NAME?</v>
      </c>
      <c r="D62" s="50" t="e">
        <f>IF('JV Loan Amort Schedule  30-30'!Pay_Num&lt;&gt;"",'JV Loan Amort Schedule  30-30'!Scheduled_Monthly_Payment,"")</f>
        <v>#NAME?</v>
      </c>
      <c r="E62"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62"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62" s="50" t="e">
        <f>IF('JV Loan Amort Schedule  30-30'!Pay_Num&lt;&gt;"",'JV Loan Amort Schedule  30-30'!Total_Pay-'JV Loan Amort Schedule  30-30'!Int,"")</f>
        <v>#NAME?</v>
      </c>
      <c r="H62" s="50" t="e">
        <f>IF('JV Loan Amort Schedule  30-30'!Pay_Num&lt;&gt;"",'JV Loan Amort Schedule  30-30'!Beg_Bal*'JV Loan Amort Schedule  30-30'!Interest_Rate/'JV Loan Amort Schedule  30-30'!Num_Pmt_Per_Year,"")</f>
        <v>#NAME?</v>
      </c>
      <c r="I62"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62" s="50" t="e">
        <f t="shared" si="1"/>
        <v>#NAME?</v>
      </c>
      <c r="K62" s="5"/>
      <c r="L62" s="5"/>
      <c r="M62" s="5"/>
      <c r="N62" s="5"/>
      <c r="O62" s="5"/>
      <c r="P62" s="5"/>
      <c r="Q62" s="5"/>
      <c r="R62" s="5"/>
      <c r="S62" s="5"/>
      <c r="T62" s="5"/>
      <c r="U62" s="5"/>
      <c r="V62" s="5"/>
      <c r="W62" s="5"/>
      <c r="X62" s="5"/>
      <c r="Y62" s="5"/>
      <c r="Z62" s="5"/>
    </row>
    <row r="63" spans="1:26" ht="12.75" customHeight="1" x14ac:dyDescent="0.2">
      <c r="A63" s="47" t="e">
        <f t="shared" si="2"/>
        <v>#NAME?</v>
      </c>
      <c r="B63" s="48" t="e">
        <f>IF('JV Loan Amort Schedule  30-30'!Pay_Num&lt;&gt;"",DATE(YEAR('JV Loan Amort Schedule  30-30'!Loan_Start),MONTH('JV Loan Amort Schedule  30-30'!Loan_Start)+('JV Loan Amort Schedule  30-30'!Pay_Num)*12/'JV Loan Amort Schedule  30-30'!Num_Pmt_Per_Year,DAY('JV Loan Amort Schedule  30-30'!Loan_Start)),"")</f>
        <v>#NAME?</v>
      </c>
      <c r="C63" s="50" t="e">
        <f>IF('JV Loan Amort Schedule  30-30'!Pay_Num&lt;&gt;"",I62,"")</f>
        <v>#NAME?</v>
      </c>
      <c r="D63" s="50" t="e">
        <f>IF('JV Loan Amort Schedule  30-30'!Pay_Num&lt;&gt;"",'JV Loan Amort Schedule  30-30'!Scheduled_Monthly_Payment,"")</f>
        <v>#NAME?</v>
      </c>
      <c r="E63"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63"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63" s="50" t="e">
        <f>IF('JV Loan Amort Schedule  30-30'!Pay_Num&lt;&gt;"",'JV Loan Amort Schedule  30-30'!Total_Pay-'JV Loan Amort Schedule  30-30'!Int,"")</f>
        <v>#NAME?</v>
      </c>
      <c r="H63" s="50" t="e">
        <f>IF('JV Loan Amort Schedule  30-30'!Pay_Num&lt;&gt;"",'JV Loan Amort Schedule  30-30'!Beg_Bal*'JV Loan Amort Schedule  30-30'!Interest_Rate/'JV Loan Amort Schedule  30-30'!Num_Pmt_Per_Year,"")</f>
        <v>#NAME?</v>
      </c>
      <c r="I63"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63" s="50" t="e">
        <f t="shared" si="1"/>
        <v>#NAME?</v>
      </c>
      <c r="K63" s="5"/>
      <c r="L63" s="5"/>
      <c r="M63" s="5"/>
      <c r="N63" s="5"/>
      <c r="O63" s="5"/>
      <c r="P63" s="5"/>
      <c r="Q63" s="5"/>
      <c r="R63" s="5"/>
      <c r="S63" s="5"/>
      <c r="T63" s="5"/>
      <c r="U63" s="5"/>
      <c r="V63" s="5"/>
      <c r="W63" s="5"/>
      <c r="X63" s="5"/>
      <c r="Y63" s="5"/>
      <c r="Z63" s="5"/>
    </row>
    <row r="64" spans="1:26" ht="12.75" customHeight="1" x14ac:dyDescent="0.2">
      <c r="A64" s="47" t="e">
        <f t="shared" si="2"/>
        <v>#NAME?</v>
      </c>
      <c r="B64" s="48" t="e">
        <f>IF('JV Loan Amort Schedule  30-30'!Pay_Num&lt;&gt;"",DATE(YEAR('JV Loan Amort Schedule  30-30'!Loan_Start),MONTH('JV Loan Amort Schedule  30-30'!Loan_Start)+('JV Loan Amort Schedule  30-30'!Pay_Num)*12/'JV Loan Amort Schedule  30-30'!Num_Pmt_Per_Year,DAY('JV Loan Amort Schedule  30-30'!Loan_Start)),"")</f>
        <v>#NAME?</v>
      </c>
      <c r="C64" s="50" t="e">
        <f>IF('JV Loan Amort Schedule  30-30'!Pay_Num&lt;&gt;"",I63,"")</f>
        <v>#NAME?</v>
      </c>
      <c r="D64" s="50" t="e">
        <f>IF('JV Loan Amort Schedule  30-30'!Pay_Num&lt;&gt;"",'JV Loan Amort Schedule  30-30'!Scheduled_Monthly_Payment,"")</f>
        <v>#NAME?</v>
      </c>
      <c r="E64"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64"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64" s="50" t="e">
        <f>IF('JV Loan Amort Schedule  30-30'!Pay_Num&lt;&gt;"",'JV Loan Amort Schedule  30-30'!Total_Pay-'JV Loan Amort Schedule  30-30'!Int,"")</f>
        <v>#NAME?</v>
      </c>
      <c r="H64" s="50" t="e">
        <f>IF('JV Loan Amort Schedule  30-30'!Pay_Num&lt;&gt;"",'JV Loan Amort Schedule  30-30'!Beg_Bal*'JV Loan Amort Schedule  30-30'!Interest_Rate/'JV Loan Amort Schedule  30-30'!Num_Pmt_Per_Year,"")</f>
        <v>#NAME?</v>
      </c>
      <c r="I64"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64" s="50" t="e">
        <f t="shared" si="1"/>
        <v>#NAME?</v>
      </c>
      <c r="K64" s="5"/>
      <c r="L64" s="5"/>
      <c r="M64" s="5"/>
      <c r="N64" s="5"/>
      <c r="O64" s="5"/>
      <c r="P64" s="5"/>
      <c r="Q64" s="5"/>
      <c r="R64" s="5"/>
      <c r="S64" s="5"/>
      <c r="T64" s="5"/>
      <c r="U64" s="5"/>
      <c r="V64" s="5"/>
      <c r="W64" s="5"/>
      <c r="X64" s="5"/>
      <c r="Y64" s="5"/>
      <c r="Z64" s="5"/>
    </row>
    <row r="65" spans="1:26" ht="12.75" customHeight="1" x14ac:dyDescent="0.2">
      <c r="A65" s="47" t="e">
        <f t="shared" si="2"/>
        <v>#NAME?</v>
      </c>
      <c r="B65" s="48" t="e">
        <f>IF('JV Loan Amort Schedule  30-30'!Pay_Num&lt;&gt;"",DATE(YEAR('JV Loan Amort Schedule  30-30'!Loan_Start),MONTH('JV Loan Amort Schedule  30-30'!Loan_Start)+('JV Loan Amort Schedule  30-30'!Pay_Num)*12/'JV Loan Amort Schedule  30-30'!Num_Pmt_Per_Year,DAY('JV Loan Amort Schedule  30-30'!Loan_Start)),"")</f>
        <v>#NAME?</v>
      </c>
      <c r="C65" s="50" t="e">
        <f>IF('JV Loan Amort Schedule  30-30'!Pay_Num&lt;&gt;"",I64,"")</f>
        <v>#NAME?</v>
      </c>
      <c r="D65" s="50" t="e">
        <f>IF('JV Loan Amort Schedule  30-30'!Pay_Num&lt;&gt;"",'JV Loan Amort Schedule  30-30'!Scheduled_Monthly_Payment,"")</f>
        <v>#NAME?</v>
      </c>
      <c r="E65"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65"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65" s="50" t="e">
        <f>IF('JV Loan Amort Schedule  30-30'!Pay_Num&lt;&gt;"",'JV Loan Amort Schedule  30-30'!Total_Pay-'JV Loan Amort Schedule  30-30'!Int,"")</f>
        <v>#NAME?</v>
      </c>
      <c r="H65" s="50" t="e">
        <f>IF('JV Loan Amort Schedule  30-30'!Pay_Num&lt;&gt;"",'JV Loan Amort Schedule  30-30'!Beg_Bal*'JV Loan Amort Schedule  30-30'!Interest_Rate/'JV Loan Amort Schedule  30-30'!Num_Pmt_Per_Year,"")</f>
        <v>#NAME?</v>
      </c>
      <c r="I65"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65" s="50" t="e">
        <f t="shared" si="1"/>
        <v>#NAME?</v>
      </c>
      <c r="K65" s="5"/>
      <c r="L65" s="5"/>
      <c r="M65" s="5"/>
      <c r="N65" s="5"/>
      <c r="O65" s="5"/>
      <c r="P65" s="5"/>
      <c r="Q65" s="5"/>
      <c r="R65" s="5"/>
      <c r="S65" s="5"/>
      <c r="T65" s="5"/>
      <c r="U65" s="5"/>
      <c r="V65" s="5"/>
      <c r="W65" s="5"/>
      <c r="X65" s="5"/>
      <c r="Y65" s="5"/>
      <c r="Z65" s="5"/>
    </row>
    <row r="66" spans="1:26" ht="12.75" customHeight="1" x14ac:dyDescent="0.2">
      <c r="A66" s="47" t="e">
        <f t="shared" si="2"/>
        <v>#NAME?</v>
      </c>
      <c r="B66" s="48" t="e">
        <f>IF('JV Loan Amort Schedule  30-30'!Pay_Num&lt;&gt;"",DATE(YEAR('JV Loan Amort Schedule  30-30'!Loan_Start),MONTH('JV Loan Amort Schedule  30-30'!Loan_Start)+('JV Loan Amort Schedule  30-30'!Pay_Num)*12/'JV Loan Amort Schedule  30-30'!Num_Pmt_Per_Year,DAY('JV Loan Amort Schedule  30-30'!Loan_Start)),"")</f>
        <v>#NAME?</v>
      </c>
      <c r="C66" s="50" t="e">
        <f>IF('JV Loan Amort Schedule  30-30'!Pay_Num&lt;&gt;"",I65,"")</f>
        <v>#NAME?</v>
      </c>
      <c r="D66" s="50" t="e">
        <f>IF('JV Loan Amort Schedule  30-30'!Pay_Num&lt;&gt;"",'JV Loan Amort Schedule  30-30'!Scheduled_Monthly_Payment,"")</f>
        <v>#NAME?</v>
      </c>
      <c r="E66"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66"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66" s="50" t="e">
        <f>IF('JV Loan Amort Schedule  30-30'!Pay_Num&lt;&gt;"",'JV Loan Amort Schedule  30-30'!Total_Pay-'JV Loan Amort Schedule  30-30'!Int,"")</f>
        <v>#NAME?</v>
      </c>
      <c r="H66" s="50" t="e">
        <f>IF('JV Loan Amort Schedule  30-30'!Pay_Num&lt;&gt;"",'JV Loan Amort Schedule  30-30'!Beg_Bal*'JV Loan Amort Schedule  30-30'!Interest_Rate/'JV Loan Amort Schedule  30-30'!Num_Pmt_Per_Year,"")</f>
        <v>#NAME?</v>
      </c>
      <c r="I66"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66" s="50" t="e">
        <f t="shared" si="1"/>
        <v>#NAME?</v>
      </c>
      <c r="K66" s="5"/>
      <c r="L66" s="5"/>
      <c r="M66" s="5"/>
      <c r="N66" s="5"/>
      <c r="O66" s="5"/>
      <c r="P66" s="5"/>
      <c r="Q66" s="5"/>
      <c r="R66" s="5"/>
      <c r="S66" s="5"/>
      <c r="T66" s="5"/>
      <c r="U66" s="5"/>
      <c r="V66" s="5"/>
      <c r="W66" s="5"/>
      <c r="X66" s="5"/>
      <c r="Y66" s="5"/>
      <c r="Z66" s="5"/>
    </row>
    <row r="67" spans="1:26" ht="12.75" customHeight="1" x14ac:dyDescent="0.2">
      <c r="A67" s="47" t="e">
        <f t="shared" si="2"/>
        <v>#NAME?</v>
      </c>
      <c r="B67" s="48" t="e">
        <f>IF('JV Loan Amort Schedule  30-30'!Pay_Num&lt;&gt;"",DATE(YEAR('JV Loan Amort Schedule  30-30'!Loan_Start),MONTH('JV Loan Amort Schedule  30-30'!Loan_Start)+('JV Loan Amort Schedule  30-30'!Pay_Num)*12/'JV Loan Amort Schedule  30-30'!Num_Pmt_Per_Year,DAY('JV Loan Amort Schedule  30-30'!Loan_Start)),"")</f>
        <v>#NAME?</v>
      </c>
      <c r="C67" s="50" t="e">
        <f>IF('JV Loan Amort Schedule  30-30'!Pay_Num&lt;&gt;"",I66,"")</f>
        <v>#NAME?</v>
      </c>
      <c r="D67" s="50" t="e">
        <f>IF('JV Loan Amort Schedule  30-30'!Pay_Num&lt;&gt;"",'JV Loan Amort Schedule  30-30'!Scheduled_Monthly_Payment,"")</f>
        <v>#NAME?</v>
      </c>
      <c r="E67"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67"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67" s="50" t="e">
        <f>IF('JV Loan Amort Schedule  30-30'!Pay_Num&lt;&gt;"",'JV Loan Amort Schedule  30-30'!Total_Pay-'JV Loan Amort Schedule  30-30'!Int,"")</f>
        <v>#NAME?</v>
      </c>
      <c r="H67" s="50" t="e">
        <f>IF('JV Loan Amort Schedule  30-30'!Pay_Num&lt;&gt;"",'JV Loan Amort Schedule  30-30'!Beg_Bal*'JV Loan Amort Schedule  30-30'!Interest_Rate/'JV Loan Amort Schedule  30-30'!Num_Pmt_Per_Year,"")</f>
        <v>#NAME?</v>
      </c>
      <c r="I67"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67" s="50" t="e">
        <f t="shared" si="1"/>
        <v>#NAME?</v>
      </c>
      <c r="K67" s="5"/>
      <c r="L67" s="5"/>
      <c r="M67" s="5"/>
      <c r="N67" s="5"/>
      <c r="O67" s="5"/>
      <c r="P67" s="5"/>
      <c r="Q67" s="5"/>
      <c r="R67" s="5"/>
      <c r="S67" s="5"/>
      <c r="T67" s="5"/>
      <c r="U67" s="5"/>
      <c r="V67" s="5"/>
      <c r="W67" s="5"/>
      <c r="X67" s="5"/>
      <c r="Y67" s="5"/>
      <c r="Z67" s="5"/>
    </row>
    <row r="68" spans="1:26" ht="12.75" customHeight="1" x14ac:dyDescent="0.2">
      <c r="A68" s="47" t="e">
        <f t="shared" si="2"/>
        <v>#NAME?</v>
      </c>
      <c r="B68" s="48" t="e">
        <f>IF('JV Loan Amort Schedule  30-30'!Pay_Num&lt;&gt;"",DATE(YEAR('JV Loan Amort Schedule  30-30'!Loan_Start),MONTH('JV Loan Amort Schedule  30-30'!Loan_Start)+('JV Loan Amort Schedule  30-30'!Pay_Num)*12/'JV Loan Amort Schedule  30-30'!Num_Pmt_Per_Year,DAY('JV Loan Amort Schedule  30-30'!Loan_Start)),"")</f>
        <v>#NAME?</v>
      </c>
      <c r="C68" s="50" t="e">
        <f>IF('JV Loan Amort Schedule  30-30'!Pay_Num&lt;&gt;"",I67,"")</f>
        <v>#NAME?</v>
      </c>
      <c r="D68" s="50" t="e">
        <f>IF('JV Loan Amort Schedule  30-30'!Pay_Num&lt;&gt;"",'JV Loan Amort Schedule  30-30'!Scheduled_Monthly_Payment,"")</f>
        <v>#NAME?</v>
      </c>
      <c r="E68"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68"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68" s="50" t="e">
        <f>IF('JV Loan Amort Schedule  30-30'!Pay_Num&lt;&gt;"",'JV Loan Amort Schedule  30-30'!Total_Pay-'JV Loan Amort Schedule  30-30'!Int,"")</f>
        <v>#NAME?</v>
      </c>
      <c r="H68" s="50" t="e">
        <f>IF('JV Loan Amort Schedule  30-30'!Pay_Num&lt;&gt;"",'JV Loan Amort Schedule  30-30'!Beg_Bal*'JV Loan Amort Schedule  30-30'!Interest_Rate/'JV Loan Amort Schedule  30-30'!Num_Pmt_Per_Year,"")</f>
        <v>#NAME?</v>
      </c>
      <c r="I68"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68" s="50" t="e">
        <f t="shared" si="1"/>
        <v>#NAME?</v>
      </c>
      <c r="K68" s="5"/>
      <c r="L68" s="5"/>
      <c r="M68" s="5"/>
      <c r="N68" s="5"/>
      <c r="O68" s="5"/>
      <c r="P68" s="5"/>
      <c r="Q68" s="5"/>
      <c r="R68" s="5"/>
      <c r="S68" s="5"/>
      <c r="T68" s="5"/>
      <c r="U68" s="5"/>
      <c r="V68" s="5"/>
      <c r="W68" s="5"/>
      <c r="X68" s="5"/>
      <c r="Y68" s="5"/>
      <c r="Z68" s="5"/>
    </row>
    <row r="69" spans="1:26" ht="12.75" customHeight="1" x14ac:dyDescent="0.2">
      <c r="A69" s="47" t="e">
        <f t="shared" si="2"/>
        <v>#NAME?</v>
      </c>
      <c r="B69" s="48" t="e">
        <f>IF('JV Loan Amort Schedule  30-30'!Pay_Num&lt;&gt;"",DATE(YEAR('JV Loan Amort Schedule  30-30'!Loan_Start),MONTH('JV Loan Amort Schedule  30-30'!Loan_Start)+('JV Loan Amort Schedule  30-30'!Pay_Num)*12/'JV Loan Amort Schedule  30-30'!Num_Pmt_Per_Year,DAY('JV Loan Amort Schedule  30-30'!Loan_Start)),"")</f>
        <v>#NAME?</v>
      </c>
      <c r="C69" s="50" t="e">
        <f>IF('JV Loan Amort Schedule  30-30'!Pay_Num&lt;&gt;"",I68,"")</f>
        <v>#NAME?</v>
      </c>
      <c r="D69" s="50" t="e">
        <f>IF('JV Loan Amort Schedule  30-30'!Pay_Num&lt;&gt;"",'JV Loan Amort Schedule  30-30'!Scheduled_Monthly_Payment,"")</f>
        <v>#NAME?</v>
      </c>
      <c r="E69"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69"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69" s="50" t="e">
        <f>IF('JV Loan Amort Schedule  30-30'!Pay_Num&lt;&gt;"",'JV Loan Amort Schedule  30-30'!Total_Pay-'JV Loan Amort Schedule  30-30'!Int,"")</f>
        <v>#NAME?</v>
      </c>
      <c r="H69" s="50" t="e">
        <f>IF('JV Loan Amort Schedule  30-30'!Pay_Num&lt;&gt;"",'JV Loan Amort Schedule  30-30'!Beg_Bal*'JV Loan Amort Schedule  30-30'!Interest_Rate/'JV Loan Amort Schedule  30-30'!Num_Pmt_Per_Year,"")</f>
        <v>#NAME?</v>
      </c>
      <c r="I69"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69" s="50" t="e">
        <f t="shared" si="1"/>
        <v>#NAME?</v>
      </c>
      <c r="K69" s="5"/>
      <c r="L69" s="5"/>
      <c r="M69" s="5"/>
      <c r="N69" s="5"/>
      <c r="O69" s="5"/>
      <c r="P69" s="5"/>
      <c r="Q69" s="5"/>
      <c r="R69" s="5"/>
      <c r="S69" s="5"/>
      <c r="T69" s="5"/>
      <c r="U69" s="5"/>
      <c r="V69" s="5"/>
      <c r="W69" s="5"/>
      <c r="X69" s="5"/>
      <c r="Y69" s="5"/>
      <c r="Z69" s="5"/>
    </row>
    <row r="70" spans="1:26" ht="12.75" customHeight="1" x14ac:dyDescent="0.2">
      <c r="A70" s="47" t="e">
        <f t="shared" si="2"/>
        <v>#NAME?</v>
      </c>
      <c r="B70" s="48" t="e">
        <f>IF('JV Loan Amort Schedule  30-30'!Pay_Num&lt;&gt;"",DATE(YEAR('JV Loan Amort Schedule  30-30'!Loan_Start),MONTH('JV Loan Amort Schedule  30-30'!Loan_Start)+('JV Loan Amort Schedule  30-30'!Pay_Num)*12/'JV Loan Amort Schedule  30-30'!Num_Pmt_Per_Year,DAY('JV Loan Amort Schedule  30-30'!Loan_Start)),"")</f>
        <v>#NAME?</v>
      </c>
      <c r="C70" s="50" t="e">
        <f>IF('JV Loan Amort Schedule  30-30'!Pay_Num&lt;&gt;"",I69,"")</f>
        <v>#NAME?</v>
      </c>
      <c r="D70" s="50" t="e">
        <f>IF('JV Loan Amort Schedule  30-30'!Pay_Num&lt;&gt;"",'JV Loan Amort Schedule  30-30'!Scheduled_Monthly_Payment,"")</f>
        <v>#NAME?</v>
      </c>
      <c r="E70"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70"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70" s="50" t="e">
        <f>IF('JV Loan Amort Schedule  30-30'!Pay_Num&lt;&gt;"",'JV Loan Amort Schedule  30-30'!Total_Pay-'JV Loan Amort Schedule  30-30'!Int,"")</f>
        <v>#NAME?</v>
      </c>
      <c r="H70" s="50" t="e">
        <f>IF('JV Loan Amort Schedule  30-30'!Pay_Num&lt;&gt;"",'JV Loan Amort Schedule  30-30'!Beg_Bal*'JV Loan Amort Schedule  30-30'!Interest_Rate/'JV Loan Amort Schedule  30-30'!Num_Pmt_Per_Year,"")</f>
        <v>#NAME?</v>
      </c>
      <c r="I70"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70" s="50" t="e">
        <f t="shared" si="1"/>
        <v>#NAME?</v>
      </c>
      <c r="K70" s="5"/>
      <c r="L70" s="5"/>
      <c r="M70" s="5"/>
      <c r="N70" s="5"/>
      <c r="O70" s="5"/>
      <c r="P70" s="5"/>
      <c r="Q70" s="5"/>
      <c r="R70" s="5"/>
      <c r="S70" s="5"/>
      <c r="T70" s="5"/>
      <c r="U70" s="5"/>
      <c r="V70" s="5"/>
      <c r="W70" s="5"/>
      <c r="X70" s="5"/>
      <c r="Y70" s="5"/>
      <c r="Z70" s="5"/>
    </row>
    <row r="71" spans="1:26" ht="12.75" customHeight="1" x14ac:dyDescent="0.2">
      <c r="A71" s="47" t="e">
        <f t="shared" si="2"/>
        <v>#NAME?</v>
      </c>
      <c r="B71" s="48" t="e">
        <f>IF('JV Loan Amort Schedule  30-30'!Pay_Num&lt;&gt;"",DATE(YEAR('JV Loan Amort Schedule  30-30'!Loan_Start),MONTH('JV Loan Amort Schedule  30-30'!Loan_Start)+('JV Loan Amort Schedule  30-30'!Pay_Num)*12/'JV Loan Amort Schedule  30-30'!Num_Pmt_Per_Year,DAY('JV Loan Amort Schedule  30-30'!Loan_Start)),"")</f>
        <v>#NAME?</v>
      </c>
      <c r="C71" s="50" t="e">
        <f>IF('JV Loan Amort Schedule  30-30'!Pay_Num&lt;&gt;"",I70,"")</f>
        <v>#NAME?</v>
      </c>
      <c r="D71" s="50" t="e">
        <f>IF('JV Loan Amort Schedule  30-30'!Pay_Num&lt;&gt;"",'JV Loan Amort Schedule  30-30'!Scheduled_Monthly_Payment,"")</f>
        <v>#NAME?</v>
      </c>
      <c r="E71"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71"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71" s="50" t="e">
        <f>IF('JV Loan Amort Schedule  30-30'!Pay_Num&lt;&gt;"",'JV Loan Amort Schedule  30-30'!Total_Pay-'JV Loan Amort Schedule  30-30'!Int,"")</f>
        <v>#NAME?</v>
      </c>
      <c r="H71" s="50" t="e">
        <f>IF('JV Loan Amort Schedule  30-30'!Pay_Num&lt;&gt;"",'JV Loan Amort Schedule  30-30'!Beg_Bal*'JV Loan Amort Schedule  30-30'!Interest_Rate/'JV Loan Amort Schedule  30-30'!Num_Pmt_Per_Year,"")</f>
        <v>#NAME?</v>
      </c>
      <c r="I71"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71" s="50" t="e">
        <f t="shared" si="1"/>
        <v>#NAME?</v>
      </c>
      <c r="K71" s="5"/>
      <c r="L71" s="5"/>
      <c r="M71" s="5"/>
      <c r="N71" s="5"/>
      <c r="O71" s="5"/>
      <c r="P71" s="5"/>
      <c r="Q71" s="5"/>
      <c r="R71" s="5"/>
      <c r="S71" s="5"/>
      <c r="T71" s="5"/>
      <c r="U71" s="5"/>
      <c r="V71" s="5"/>
      <c r="W71" s="5"/>
      <c r="X71" s="5"/>
      <c r="Y71" s="5"/>
      <c r="Z71" s="5"/>
    </row>
    <row r="72" spans="1:26" ht="12.75" customHeight="1" x14ac:dyDescent="0.2">
      <c r="A72" s="47" t="e">
        <f t="shared" si="2"/>
        <v>#NAME?</v>
      </c>
      <c r="B72" s="48" t="e">
        <f>IF('JV Loan Amort Schedule  30-30'!Pay_Num&lt;&gt;"",DATE(YEAR('JV Loan Amort Schedule  30-30'!Loan_Start),MONTH('JV Loan Amort Schedule  30-30'!Loan_Start)+('JV Loan Amort Schedule  30-30'!Pay_Num)*12/'JV Loan Amort Schedule  30-30'!Num_Pmt_Per_Year,DAY('JV Loan Amort Schedule  30-30'!Loan_Start)),"")</f>
        <v>#NAME?</v>
      </c>
      <c r="C72" s="50" t="e">
        <f>IF('JV Loan Amort Schedule  30-30'!Pay_Num&lt;&gt;"",I71,"")</f>
        <v>#NAME?</v>
      </c>
      <c r="D72" s="50" t="e">
        <f>IF('JV Loan Amort Schedule  30-30'!Pay_Num&lt;&gt;"",'JV Loan Amort Schedule  30-30'!Scheduled_Monthly_Payment,"")</f>
        <v>#NAME?</v>
      </c>
      <c r="E72"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72"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72" s="50" t="e">
        <f>IF('JV Loan Amort Schedule  30-30'!Pay_Num&lt;&gt;"",'JV Loan Amort Schedule  30-30'!Total_Pay-'JV Loan Amort Schedule  30-30'!Int,"")</f>
        <v>#NAME?</v>
      </c>
      <c r="H72" s="50" t="e">
        <f>IF('JV Loan Amort Schedule  30-30'!Pay_Num&lt;&gt;"",'JV Loan Amort Schedule  30-30'!Beg_Bal*'JV Loan Amort Schedule  30-30'!Interest_Rate/'JV Loan Amort Schedule  30-30'!Num_Pmt_Per_Year,"")</f>
        <v>#NAME?</v>
      </c>
      <c r="I72"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72" s="50" t="e">
        <f t="shared" si="1"/>
        <v>#NAME?</v>
      </c>
      <c r="K72" s="5"/>
      <c r="L72" s="5"/>
      <c r="M72" s="5"/>
      <c r="N72" s="5"/>
      <c r="O72" s="5"/>
      <c r="P72" s="5"/>
      <c r="Q72" s="5"/>
      <c r="R72" s="5"/>
      <c r="S72" s="5"/>
      <c r="T72" s="5"/>
      <c r="U72" s="5"/>
      <c r="V72" s="5"/>
      <c r="W72" s="5"/>
      <c r="X72" s="5"/>
      <c r="Y72" s="5"/>
      <c r="Z72" s="5"/>
    </row>
    <row r="73" spans="1:26" ht="12.75" customHeight="1" x14ac:dyDescent="0.2">
      <c r="A73" s="47" t="e">
        <f t="shared" si="2"/>
        <v>#NAME?</v>
      </c>
      <c r="B73" s="48" t="e">
        <f>IF('JV Loan Amort Schedule  30-30'!Pay_Num&lt;&gt;"",DATE(YEAR('JV Loan Amort Schedule  30-30'!Loan_Start),MONTH('JV Loan Amort Schedule  30-30'!Loan_Start)+('JV Loan Amort Schedule  30-30'!Pay_Num)*12/'JV Loan Amort Schedule  30-30'!Num_Pmt_Per_Year,DAY('JV Loan Amort Schedule  30-30'!Loan_Start)),"")</f>
        <v>#NAME?</v>
      </c>
      <c r="C73" s="50" t="e">
        <f>IF('JV Loan Amort Schedule  30-30'!Pay_Num&lt;&gt;"",I72,"")</f>
        <v>#NAME?</v>
      </c>
      <c r="D73" s="50" t="e">
        <f>IF('JV Loan Amort Schedule  30-30'!Pay_Num&lt;&gt;"",'JV Loan Amort Schedule  30-30'!Scheduled_Monthly_Payment,"")</f>
        <v>#NAME?</v>
      </c>
      <c r="E73"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73"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73" s="50" t="e">
        <f>IF('JV Loan Amort Schedule  30-30'!Pay_Num&lt;&gt;"",'JV Loan Amort Schedule  30-30'!Total_Pay-'JV Loan Amort Schedule  30-30'!Int,"")</f>
        <v>#NAME?</v>
      </c>
      <c r="H73" s="50" t="e">
        <f>IF('JV Loan Amort Schedule  30-30'!Pay_Num&lt;&gt;"",'JV Loan Amort Schedule  30-30'!Beg_Bal*'JV Loan Amort Schedule  30-30'!Interest_Rate/'JV Loan Amort Schedule  30-30'!Num_Pmt_Per_Year,"")</f>
        <v>#NAME?</v>
      </c>
      <c r="I73"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73" s="50" t="e">
        <f t="shared" si="1"/>
        <v>#NAME?</v>
      </c>
      <c r="K73" s="5"/>
      <c r="L73" s="5"/>
      <c r="M73" s="5"/>
      <c r="N73" s="5"/>
      <c r="O73" s="5"/>
      <c r="P73" s="5"/>
      <c r="Q73" s="5"/>
      <c r="R73" s="5"/>
      <c r="S73" s="5"/>
      <c r="T73" s="5"/>
      <c r="U73" s="5"/>
      <c r="V73" s="5"/>
      <c r="W73" s="5"/>
      <c r="X73" s="5"/>
      <c r="Y73" s="5"/>
      <c r="Z73" s="5"/>
    </row>
    <row r="74" spans="1:26" ht="12.75" customHeight="1" x14ac:dyDescent="0.2">
      <c r="A74" s="47" t="e">
        <f t="shared" si="2"/>
        <v>#NAME?</v>
      </c>
      <c r="B74" s="48" t="e">
        <f>IF('JV Loan Amort Schedule  30-30'!Pay_Num&lt;&gt;"",DATE(YEAR('JV Loan Amort Schedule  30-30'!Loan_Start),MONTH('JV Loan Amort Schedule  30-30'!Loan_Start)+('JV Loan Amort Schedule  30-30'!Pay_Num)*12/'JV Loan Amort Schedule  30-30'!Num_Pmt_Per_Year,DAY('JV Loan Amort Schedule  30-30'!Loan_Start)),"")</f>
        <v>#NAME?</v>
      </c>
      <c r="C74" s="50" t="e">
        <f>IF('JV Loan Amort Schedule  30-30'!Pay_Num&lt;&gt;"",I73,"")</f>
        <v>#NAME?</v>
      </c>
      <c r="D74" s="50" t="e">
        <f>IF('JV Loan Amort Schedule  30-30'!Pay_Num&lt;&gt;"",'JV Loan Amort Schedule  30-30'!Scheduled_Monthly_Payment,"")</f>
        <v>#NAME?</v>
      </c>
      <c r="E74"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74"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74" s="50" t="e">
        <f>IF('JV Loan Amort Schedule  30-30'!Pay_Num&lt;&gt;"",'JV Loan Amort Schedule  30-30'!Total_Pay-'JV Loan Amort Schedule  30-30'!Int,"")</f>
        <v>#NAME?</v>
      </c>
      <c r="H74" s="50" t="e">
        <f>IF('JV Loan Amort Schedule  30-30'!Pay_Num&lt;&gt;"",'JV Loan Amort Schedule  30-30'!Beg_Bal*'JV Loan Amort Schedule  30-30'!Interest_Rate/'JV Loan Amort Schedule  30-30'!Num_Pmt_Per_Year,"")</f>
        <v>#NAME?</v>
      </c>
      <c r="I74"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74" s="50" t="e">
        <f t="shared" si="1"/>
        <v>#NAME?</v>
      </c>
      <c r="K74" s="5"/>
      <c r="L74" s="5"/>
      <c r="M74" s="5"/>
      <c r="N74" s="5"/>
      <c r="O74" s="5"/>
      <c r="P74" s="5"/>
      <c r="Q74" s="5"/>
      <c r="R74" s="5"/>
      <c r="S74" s="5"/>
      <c r="T74" s="5"/>
      <c r="U74" s="5"/>
      <c r="V74" s="5"/>
      <c r="W74" s="5"/>
      <c r="X74" s="5"/>
      <c r="Y74" s="5"/>
      <c r="Z74" s="5"/>
    </row>
    <row r="75" spans="1:26" ht="12.75" customHeight="1" x14ac:dyDescent="0.2">
      <c r="A75" s="47" t="e">
        <f t="shared" si="2"/>
        <v>#NAME?</v>
      </c>
      <c r="B75" s="48" t="e">
        <f>IF('JV Loan Amort Schedule  30-30'!Pay_Num&lt;&gt;"",DATE(YEAR('JV Loan Amort Schedule  30-30'!Loan_Start),MONTH('JV Loan Amort Schedule  30-30'!Loan_Start)+('JV Loan Amort Schedule  30-30'!Pay_Num)*12/'JV Loan Amort Schedule  30-30'!Num_Pmt_Per_Year,DAY('JV Loan Amort Schedule  30-30'!Loan_Start)),"")</f>
        <v>#NAME?</v>
      </c>
      <c r="C75" s="50" t="e">
        <f>IF('JV Loan Amort Schedule  30-30'!Pay_Num&lt;&gt;"",I74,"")</f>
        <v>#NAME?</v>
      </c>
      <c r="D75" s="50" t="e">
        <f>IF('JV Loan Amort Schedule  30-30'!Pay_Num&lt;&gt;"",'JV Loan Amort Schedule  30-30'!Scheduled_Monthly_Payment,"")</f>
        <v>#NAME?</v>
      </c>
      <c r="E75"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75"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75" s="50" t="e">
        <f>IF('JV Loan Amort Schedule  30-30'!Pay_Num&lt;&gt;"",'JV Loan Amort Schedule  30-30'!Total_Pay-'JV Loan Amort Schedule  30-30'!Int,"")</f>
        <v>#NAME?</v>
      </c>
      <c r="H75" s="50" t="e">
        <f>IF('JV Loan Amort Schedule  30-30'!Pay_Num&lt;&gt;"",'JV Loan Amort Schedule  30-30'!Beg_Bal*'JV Loan Amort Schedule  30-30'!Interest_Rate/'JV Loan Amort Schedule  30-30'!Num_Pmt_Per_Year,"")</f>
        <v>#NAME?</v>
      </c>
      <c r="I75"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75" s="50" t="e">
        <f t="shared" si="1"/>
        <v>#NAME?</v>
      </c>
      <c r="K75" s="5"/>
      <c r="L75" s="5"/>
      <c r="M75" s="5"/>
      <c r="N75" s="5"/>
      <c r="O75" s="5"/>
      <c r="P75" s="5"/>
      <c r="Q75" s="5"/>
      <c r="R75" s="5"/>
      <c r="S75" s="5"/>
      <c r="T75" s="5"/>
      <c r="U75" s="5"/>
      <c r="V75" s="5"/>
      <c r="W75" s="5"/>
      <c r="X75" s="5"/>
      <c r="Y75" s="5"/>
      <c r="Z75" s="5"/>
    </row>
    <row r="76" spans="1:26" ht="12.75" customHeight="1" x14ac:dyDescent="0.2">
      <c r="A76" s="47" t="e">
        <f t="shared" si="2"/>
        <v>#NAME?</v>
      </c>
      <c r="B76" s="48" t="e">
        <f>IF('JV Loan Amort Schedule  30-30'!Pay_Num&lt;&gt;"",DATE(YEAR('JV Loan Amort Schedule  30-30'!Loan_Start),MONTH('JV Loan Amort Schedule  30-30'!Loan_Start)+('JV Loan Amort Schedule  30-30'!Pay_Num)*12/'JV Loan Amort Schedule  30-30'!Num_Pmt_Per_Year,DAY('JV Loan Amort Schedule  30-30'!Loan_Start)),"")</f>
        <v>#NAME?</v>
      </c>
      <c r="C76" s="50" t="e">
        <f>IF('JV Loan Amort Schedule  30-30'!Pay_Num&lt;&gt;"",I75,"")</f>
        <v>#NAME?</v>
      </c>
      <c r="D76" s="50" t="e">
        <f>IF('JV Loan Amort Schedule  30-30'!Pay_Num&lt;&gt;"",'JV Loan Amort Schedule  30-30'!Scheduled_Monthly_Payment,"")</f>
        <v>#NAME?</v>
      </c>
      <c r="E76"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76"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76" s="50" t="e">
        <f>IF('JV Loan Amort Schedule  30-30'!Pay_Num&lt;&gt;"",'JV Loan Amort Schedule  30-30'!Total_Pay-'JV Loan Amort Schedule  30-30'!Int,"")</f>
        <v>#NAME?</v>
      </c>
      <c r="H76" s="50" t="e">
        <f>IF('JV Loan Amort Schedule  30-30'!Pay_Num&lt;&gt;"",'JV Loan Amort Schedule  30-30'!Beg_Bal*'JV Loan Amort Schedule  30-30'!Interest_Rate/'JV Loan Amort Schedule  30-30'!Num_Pmt_Per_Year,"")</f>
        <v>#NAME?</v>
      </c>
      <c r="I76"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76" s="50" t="e">
        <f t="shared" si="1"/>
        <v>#NAME?</v>
      </c>
      <c r="K76" s="5"/>
      <c r="L76" s="5"/>
      <c r="M76" s="5"/>
      <c r="N76" s="5"/>
      <c r="O76" s="5"/>
      <c r="P76" s="5"/>
      <c r="Q76" s="5"/>
      <c r="R76" s="5"/>
      <c r="S76" s="5"/>
      <c r="T76" s="5"/>
      <c r="U76" s="5"/>
      <c r="V76" s="5"/>
      <c r="W76" s="5"/>
      <c r="X76" s="5"/>
      <c r="Y76" s="5"/>
      <c r="Z76" s="5"/>
    </row>
    <row r="77" spans="1:26" ht="12.75" customHeight="1" x14ac:dyDescent="0.2">
      <c r="A77" s="47" t="e">
        <f t="shared" si="2"/>
        <v>#NAME?</v>
      </c>
      <c r="B77" s="48" t="e">
        <f>IF('JV Loan Amort Schedule  30-30'!Pay_Num&lt;&gt;"",DATE(YEAR('JV Loan Amort Schedule  30-30'!Loan_Start),MONTH('JV Loan Amort Schedule  30-30'!Loan_Start)+('JV Loan Amort Schedule  30-30'!Pay_Num)*12/'JV Loan Amort Schedule  30-30'!Num_Pmt_Per_Year,DAY('JV Loan Amort Schedule  30-30'!Loan_Start)),"")</f>
        <v>#NAME?</v>
      </c>
      <c r="C77" s="50" t="e">
        <f>IF('JV Loan Amort Schedule  30-30'!Pay_Num&lt;&gt;"",I76,"")</f>
        <v>#NAME?</v>
      </c>
      <c r="D77" s="50" t="e">
        <f>IF('JV Loan Amort Schedule  30-30'!Pay_Num&lt;&gt;"",'JV Loan Amort Schedule  30-30'!Scheduled_Monthly_Payment,"")</f>
        <v>#NAME?</v>
      </c>
      <c r="E77"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77"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77" s="50" t="e">
        <f>IF('JV Loan Amort Schedule  30-30'!Pay_Num&lt;&gt;"",'JV Loan Amort Schedule  30-30'!Total_Pay-'JV Loan Amort Schedule  30-30'!Int,"")</f>
        <v>#NAME?</v>
      </c>
      <c r="H77" s="50" t="e">
        <f>IF('JV Loan Amort Schedule  30-30'!Pay_Num&lt;&gt;"",'JV Loan Amort Schedule  30-30'!Beg_Bal*'JV Loan Amort Schedule  30-30'!Interest_Rate/'JV Loan Amort Schedule  30-30'!Num_Pmt_Per_Year,"")</f>
        <v>#NAME?</v>
      </c>
      <c r="I77"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77" s="50" t="e">
        <f t="shared" si="1"/>
        <v>#NAME?</v>
      </c>
      <c r="K77" s="5"/>
      <c r="L77" s="5"/>
      <c r="M77" s="5"/>
      <c r="N77" s="5"/>
      <c r="O77" s="5"/>
      <c r="P77" s="5"/>
      <c r="Q77" s="5"/>
      <c r="R77" s="5"/>
      <c r="S77" s="5"/>
      <c r="T77" s="5"/>
      <c r="U77" s="5"/>
      <c r="V77" s="5"/>
      <c r="W77" s="5"/>
      <c r="X77" s="5"/>
      <c r="Y77" s="5"/>
      <c r="Z77" s="5"/>
    </row>
    <row r="78" spans="1:26" ht="12.75" customHeight="1" x14ac:dyDescent="0.2">
      <c r="A78" s="47" t="e">
        <f t="shared" si="2"/>
        <v>#NAME?</v>
      </c>
      <c r="B78" s="48" t="e">
        <f>IF('JV Loan Amort Schedule  30-30'!Pay_Num&lt;&gt;"",DATE(YEAR('JV Loan Amort Schedule  30-30'!Loan_Start),MONTH('JV Loan Amort Schedule  30-30'!Loan_Start)+('JV Loan Amort Schedule  30-30'!Pay_Num)*12/'JV Loan Amort Schedule  30-30'!Num_Pmt_Per_Year,DAY('JV Loan Amort Schedule  30-30'!Loan_Start)),"")</f>
        <v>#NAME?</v>
      </c>
      <c r="C78" s="50" t="e">
        <f>IF('JV Loan Amort Schedule  30-30'!Pay_Num&lt;&gt;"",I77,"")</f>
        <v>#NAME?</v>
      </c>
      <c r="D78" s="50" t="e">
        <f>IF('JV Loan Amort Schedule  30-30'!Pay_Num&lt;&gt;"",'JV Loan Amort Schedule  30-30'!Scheduled_Monthly_Payment,"")</f>
        <v>#NAME?</v>
      </c>
      <c r="E78"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78"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78" s="50" t="e">
        <f>IF('JV Loan Amort Schedule  30-30'!Pay_Num&lt;&gt;"",'JV Loan Amort Schedule  30-30'!Total_Pay-'JV Loan Amort Schedule  30-30'!Int,"")</f>
        <v>#NAME?</v>
      </c>
      <c r="H78" s="50" t="e">
        <f>IF('JV Loan Amort Schedule  30-30'!Pay_Num&lt;&gt;"",'JV Loan Amort Schedule  30-30'!Beg_Bal*'JV Loan Amort Schedule  30-30'!Interest_Rate/'JV Loan Amort Schedule  30-30'!Num_Pmt_Per_Year,"")</f>
        <v>#NAME?</v>
      </c>
      <c r="I78"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78" s="50" t="e">
        <f t="shared" si="1"/>
        <v>#NAME?</v>
      </c>
      <c r="K78" s="5"/>
      <c r="L78" s="5"/>
      <c r="M78" s="5"/>
      <c r="N78" s="5"/>
      <c r="O78" s="5"/>
      <c r="P78" s="5"/>
      <c r="Q78" s="5"/>
      <c r="R78" s="5"/>
      <c r="S78" s="5"/>
      <c r="T78" s="5"/>
      <c r="U78" s="5"/>
      <c r="V78" s="5"/>
      <c r="W78" s="5"/>
      <c r="X78" s="5"/>
      <c r="Y78" s="5"/>
      <c r="Z78" s="5"/>
    </row>
    <row r="79" spans="1:26" ht="12.75" customHeight="1" x14ac:dyDescent="0.2">
      <c r="A79" s="47" t="e">
        <f t="shared" si="2"/>
        <v>#NAME?</v>
      </c>
      <c r="B79" s="48" t="e">
        <f>IF('JV Loan Amort Schedule  30-30'!Pay_Num&lt;&gt;"",DATE(YEAR('JV Loan Amort Schedule  30-30'!Loan_Start),MONTH('JV Loan Amort Schedule  30-30'!Loan_Start)+('JV Loan Amort Schedule  30-30'!Pay_Num)*12/'JV Loan Amort Schedule  30-30'!Num_Pmt_Per_Year,DAY('JV Loan Amort Schedule  30-30'!Loan_Start)),"")</f>
        <v>#NAME?</v>
      </c>
      <c r="C79" s="50" t="e">
        <f>IF('JV Loan Amort Schedule  30-30'!Pay_Num&lt;&gt;"",I78,"")</f>
        <v>#NAME?</v>
      </c>
      <c r="D79" s="50" t="e">
        <f>IF('JV Loan Amort Schedule  30-30'!Pay_Num&lt;&gt;"",'JV Loan Amort Schedule  30-30'!Scheduled_Monthly_Payment,"")</f>
        <v>#NAME?</v>
      </c>
      <c r="E79"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79"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79" s="50" t="e">
        <f>IF('JV Loan Amort Schedule  30-30'!Pay_Num&lt;&gt;"",'JV Loan Amort Schedule  30-30'!Total_Pay-'JV Loan Amort Schedule  30-30'!Int,"")</f>
        <v>#NAME?</v>
      </c>
      <c r="H79" s="50" t="e">
        <f>IF('JV Loan Amort Schedule  30-30'!Pay_Num&lt;&gt;"",'JV Loan Amort Schedule  30-30'!Beg_Bal*'JV Loan Amort Schedule  30-30'!Interest_Rate/'JV Loan Amort Schedule  30-30'!Num_Pmt_Per_Year,"")</f>
        <v>#NAME?</v>
      </c>
      <c r="I79"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79" s="50" t="e">
        <f t="shared" si="1"/>
        <v>#NAME?</v>
      </c>
      <c r="K79" s="5"/>
      <c r="L79" s="5"/>
      <c r="M79" s="5"/>
      <c r="N79" s="5"/>
      <c r="O79" s="5"/>
      <c r="P79" s="5"/>
      <c r="Q79" s="5"/>
      <c r="R79" s="5"/>
      <c r="S79" s="5"/>
      <c r="T79" s="5"/>
      <c r="U79" s="5"/>
      <c r="V79" s="5"/>
      <c r="W79" s="5"/>
      <c r="X79" s="5"/>
      <c r="Y79" s="5"/>
      <c r="Z79" s="5"/>
    </row>
    <row r="80" spans="1:26" ht="12.75" customHeight="1" x14ac:dyDescent="0.2">
      <c r="A80" s="47" t="e">
        <f t="shared" si="2"/>
        <v>#NAME?</v>
      </c>
      <c r="B80" s="48" t="e">
        <f>IF('JV Loan Amort Schedule  30-30'!Pay_Num&lt;&gt;"",DATE(YEAR('JV Loan Amort Schedule  30-30'!Loan_Start),MONTH('JV Loan Amort Schedule  30-30'!Loan_Start)+('JV Loan Amort Schedule  30-30'!Pay_Num)*12/'JV Loan Amort Schedule  30-30'!Num_Pmt_Per_Year,DAY('JV Loan Amort Schedule  30-30'!Loan_Start)),"")</f>
        <v>#NAME?</v>
      </c>
      <c r="C80" s="50" t="e">
        <f>IF('JV Loan Amort Schedule  30-30'!Pay_Num&lt;&gt;"",I79,"")</f>
        <v>#NAME?</v>
      </c>
      <c r="D80" s="50" t="e">
        <f>IF('JV Loan Amort Schedule  30-30'!Pay_Num&lt;&gt;"",'JV Loan Amort Schedule  30-30'!Scheduled_Monthly_Payment,"")</f>
        <v>#NAME?</v>
      </c>
      <c r="E80"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80"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80" s="50" t="e">
        <f>IF('JV Loan Amort Schedule  30-30'!Pay_Num&lt;&gt;"",'JV Loan Amort Schedule  30-30'!Total_Pay-'JV Loan Amort Schedule  30-30'!Int,"")</f>
        <v>#NAME?</v>
      </c>
      <c r="H80" s="50" t="e">
        <f>IF('JV Loan Amort Schedule  30-30'!Pay_Num&lt;&gt;"",'JV Loan Amort Schedule  30-30'!Beg_Bal*'JV Loan Amort Schedule  30-30'!Interest_Rate/'JV Loan Amort Schedule  30-30'!Num_Pmt_Per_Year,"")</f>
        <v>#NAME?</v>
      </c>
      <c r="I80"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80" s="50" t="e">
        <f t="shared" si="1"/>
        <v>#NAME?</v>
      </c>
      <c r="K80" s="5"/>
      <c r="L80" s="5"/>
      <c r="M80" s="5"/>
      <c r="N80" s="5"/>
      <c r="O80" s="5"/>
      <c r="P80" s="5"/>
      <c r="Q80" s="5"/>
      <c r="R80" s="5"/>
      <c r="S80" s="5"/>
      <c r="T80" s="5"/>
      <c r="U80" s="5"/>
      <c r="V80" s="5"/>
      <c r="W80" s="5"/>
      <c r="X80" s="5"/>
      <c r="Y80" s="5"/>
      <c r="Z80" s="5"/>
    </row>
    <row r="81" spans="1:26" ht="12.75" customHeight="1" x14ac:dyDescent="0.2">
      <c r="A81" s="47" t="e">
        <f t="shared" si="2"/>
        <v>#NAME?</v>
      </c>
      <c r="B81" s="48" t="e">
        <f>IF('JV Loan Amort Schedule  30-30'!Pay_Num&lt;&gt;"",DATE(YEAR('JV Loan Amort Schedule  30-30'!Loan_Start),MONTH('JV Loan Amort Schedule  30-30'!Loan_Start)+('JV Loan Amort Schedule  30-30'!Pay_Num)*12/'JV Loan Amort Schedule  30-30'!Num_Pmt_Per_Year,DAY('JV Loan Amort Schedule  30-30'!Loan_Start)),"")</f>
        <v>#NAME?</v>
      </c>
      <c r="C81" s="50" t="e">
        <f>IF('JV Loan Amort Schedule  30-30'!Pay_Num&lt;&gt;"",I80,"")</f>
        <v>#NAME?</v>
      </c>
      <c r="D81" s="50" t="e">
        <f>IF('JV Loan Amort Schedule  30-30'!Pay_Num&lt;&gt;"",'JV Loan Amort Schedule  30-30'!Scheduled_Monthly_Payment,"")</f>
        <v>#NAME?</v>
      </c>
      <c r="E81"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81"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81" s="50" t="e">
        <f>IF('JV Loan Amort Schedule  30-30'!Pay_Num&lt;&gt;"",'JV Loan Amort Schedule  30-30'!Total_Pay-'JV Loan Amort Schedule  30-30'!Int,"")</f>
        <v>#NAME?</v>
      </c>
      <c r="H81" s="50" t="e">
        <f>IF('JV Loan Amort Schedule  30-30'!Pay_Num&lt;&gt;"",'JV Loan Amort Schedule  30-30'!Beg_Bal*'JV Loan Amort Schedule  30-30'!Interest_Rate/'JV Loan Amort Schedule  30-30'!Num_Pmt_Per_Year,"")</f>
        <v>#NAME?</v>
      </c>
      <c r="I81"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81" s="50" t="e">
        <f t="shared" si="1"/>
        <v>#NAME?</v>
      </c>
      <c r="K81" s="5"/>
      <c r="L81" s="5"/>
      <c r="M81" s="5"/>
      <c r="N81" s="5"/>
      <c r="O81" s="5"/>
      <c r="P81" s="5"/>
      <c r="Q81" s="5"/>
      <c r="R81" s="5"/>
      <c r="S81" s="5"/>
      <c r="T81" s="5"/>
      <c r="U81" s="5"/>
      <c r="V81" s="5"/>
      <c r="W81" s="5"/>
      <c r="X81" s="5"/>
      <c r="Y81" s="5"/>
      <c r="Z81" s="5"/>
    </row>
    <row r="82" spans="1:26" ht="12.75" customHeight="1" x14ac:dyDescent="0.2">
      <c r="A82" s="47" t="e">
        <f t="shared" si="2"/>
        <v>#NAME?</v>
      </c>
      <c r="B82" s="48" t="e">
        <f>IF('JV Loan Amort Schedule  30-30'!Pay_Num&lt;&gt;"",DATE(YEAR('JV Loan Amort Schedule  30-30'!Loan_Start),MONTH('JV Loan Amort Schedule  30-30'!Loan_Start)+('JV Loan Amort Schedule  30-30'!Pay_Num)*12/'JV Loan Amort Schedule  30-30'!Num_Pmt_Per_Year,DAY('JV Loan Amort Schedule  30-30'!Loan_Start)),"")</f>
        <v>#NAME?</v>
      </c>
      <c r="C82" s="50" t="e">
        <f>IF('JV Loan Amort Schedule  30-30'!Pay_Num&lt;&gt;"",I81,"")</f>
        <v>#NAME?</v>
      </c>
      <c r="D82" s="50" t="e">
        <f>IF('JV Loan Amort Schedule  30-30'!Pay_Num&lt;&gt;"",'JV Loan Amort Schedule  30-30'!Scheduled_Monthly_Payment,"")</f>
        <v>#NAME?</v>
      </c>
      <c r="E82"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82"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82" s="50" t="e">
        <f>IF('JV Loan Amort Schedule  30-30'!Pay_Num&lt;&gt;"",'JV Loan Amort Schedule  30-30'!Total_Pay-'JV Loan Amort Schedule  30-30'!Int,"")</f>
        <v>#NAME?</v>
      </c>
      <c r="H82" s="50" t="e">
        <f>IF('JV Loan Amort Schedule  30-30'!Pay_Num&lt;&gt;"",'JV Loan Amort Schedule  30-30'!Beg_Bal*'JV Loan Amort Schedule  30-30'!Interest_Rate/'JV Loan Amort Schedule  30-30'!Num_Pmt_Per_Year,"")</f>
        <v>#NAME?</v>
      </c>
      <c r="I82"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82" s="50" t="e">
        <f t="shared" si="1"/>
        <v>#NAME?</v>
      </c>
      <c r="K82" s="5"/>
      <c r="L82" s="5"/>
      <c r="M82" s="5"/>
      <c r="N82" s="5"/>
      <c r="O82" s="5"/>
      <c r="P82" s="5"/>
      <c r="Q82" s="5"/>
      <c r="R82" s="5"/>
      <c r="S82" s="5"/>
      <c r="T82" s="5"/>
      <c r="U82" s="5"/>
      <c r="V82" s="5"/>
      <c r="W82" s="5"/>
      <c r="X82" s="5"/>
      <c r="Y82" s="5"/>
      <c r="Z82" s="5"/>
    </row>
    <row r="83" spans="1:26" ht="12.75" customHeight="1" x14ac:dyDescent="0.2">
      <c r="A83" s="47" t="e">
        <f t="shared" si="2"/>
        <v>#NAME?</v>
      </c>
      <c r="B83" s="48" t="e">
        <f>IF('JV Loan Amort Schedule  30-30'!Pay_Num&lt;&gt;"",DATE(YEAR('JV Loan Amort Schedule  30-30'!Loan_Start),MONTH('JV Loan Amort Schedule  30-30'!Loan_Start)+('JV Loan Amort Schedule  30-30'!Pay_Num)*12/'JV Loan Amort Schedule  30-30'!Num_Pmt_Per_Year,DAY('JV Loan Amort Schedule  30-30'!Loan_Start)),"")</f>
        <v>#NAME?</v>
      </c>
      <c r="C83" s="50" t="e">
        <f>IF('JV Loan Amort Schedule  30-30'!Pay_Num&lt;&gt;"",I82,"")</f>
        <v>#NAME?</v>
      </c>
      <c r="D83" s="50" t="e">
        <f>IF('JV Loan Amort Schedule  30-30'!Pay_Num&lt;&gt;"",'JV Loan Amort Schedule  30-30'!Scheduled_Monthly_Payment,"")</f>
        <v>#NAME?</v>
      </c>
      <c r="E83"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83"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83" s="50" t="e">
        <f>IF('JV Loan Amort Schedule  30-30'!Pay_Num&lt;&gt;"",'JV Loan Amort Schedule  30-30'!Total_Pay-'JV Loan Amort Schedule  30-30'!Int,"")</f>
        <v>#NAME?</v>
      </c>
      <c r="H83" s="50" t="e">
        <f>IF('JV Loan Amort Schedule  30-30'!Pay_Num&lt;&gt;"",'JV Loan Amort Schedule  30-30'!Beg_Bal*'JV Loan Amort Schedule  30-30'!Interest_Rate/'JV Loan Amort Schedule  30-30'!Num_Pmt_Per_Year,"")</f>
        <v>#NAME?</v>
      </c>
      <c r="I83"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83" s="50" t="e">
        <f t="shared" si="1"/>
        <v>#NAME?</v>
      </c>
      <c r="K83" s="5"/>
      <c r="L83" s="5"/>
      <c r="M83" s="5"/>
      <c r="N83" s="5"/>
      <c r="O83" s="5"/>
      <c r="P83" s="5"/>
      <c r="Q83" s="5"/>
      <c r="R83" s="5"/>
      <c r="S83" s="5"/>
      <c r="T83" s="5"/>
      <c r="U83" s="5"/>
      <c r="V83" s="5"/>
      <c r="W83" s="5"/>
      <c r="X83" s="5"/>
      <c r="Y83" s="5"/>
      <c r="Z83" s="5"/>
    </row>
    <row r="84" spans="1:26" ht="12.75" customHeight="1" x14ac:dyDescent="0.2">
      <c r="A84" s="47" t="e">
        <f t="shared" si="2"/>
        <v>#NAME?</v>
      </c>
      <c r="B84" s="48" t="e">
        <f>IF('JV Loan Amort Schedule  30-30'!Pay_Num&lt;&gt;"",DATE(YEAR('JV Loan Amort Schedule  30-30'!Loan_Start),MONTH('JV Loan Amort Schedule  30-30'!Loan_Start)+('JV Loan Amort Schedule  30-30'!Pay_Num)*12/'JV Loan Amort Schedule  30-30'!Num_Pmt_Per_Year,DAY('JV Loan Amort Schedule  30-30'!Loan_Start)),"")</f>
        <v>#NAME?</v>
      </c>
      <c r="C84" s="50" t="e">
        <f>IF('JV Loan Amort Schedule  30-30'!Pay_Num&lt;&gt;"",I83,"")</f>
        <v>#NAME?</v>
      </c>
      <c r="D84" s="50" t="e">
        <f>IF('JV Loan Amort Schedule  30-30'!Pay_Num&lt;&gt;"",'JV Loan Amort Schedule  30-30'!Scheduled_Monthly_Payment,"")</f>
        <v>#NAME?</v>
      </c>
      <c r="E84"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84"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84" s="50" t="e">
        <f>IF('JV Loan Amort Schedule  30-30'!Pay_Num&lt;&gt;"",'JV Loan Amort Schedule  30-30'!Total_Pay-'JV Loan Amort Schedule  30-30'!Int,"")</f>
        <v>#NAME?</v>
      </c>
      <c r="H84" s="50" t="e">
        <f>IF('JV Loan Amort Schedule  30-30'!Pay_Num&lt;&gt;"",'JV Loan Amort Schedule  30-30'!Beg_Bal*'JV Loan Amort Schedule  30-30'!Interest_Rate/'JV Loan Amort Schedule  30-30'!Num_Pmt_Per_Year,"")</f>
        <v>#NAME?</v>
      </c>
      <c r="I84"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84" s="50" t="e">
        <f t="shared" si="1"/>
        <v>#NAME?</v>
      </c>
      <c r="K84" s="5"/>
      <c r="L84" s="5"/>
      <c r="M84" s="5"/>
      <c r="N84" s="5"/>
      <c r="O84" s="5"/>
      <c r="P84" s="5"/>
      <c r="Q84" s="5"/>
      <c r="R84" s="5"/>
      <c r="S84" s="5"/>
      <c r="T84" s="5"/>
      <c r="U84" s="5"/>
      <c r="V84" s="5"/>
      <c r="W84" s="5"/>
      <c r="X84" s="5"/>
      <c r="Y84" s="5"/>
      <c r="Z84" s="5"/>
    </row>
    <row r="85" spans="1:26" ht="12.75" customHeight="1" x14ac:dyDescent="0.2">
      <c r="A85" s="47" t="e">
        <f t="shared" si="2"/>
        <v>#NAME?</v>
      </c>
      <c r="B85" s="48" t="e">
        <f>IF('JV Loan Amort Schedule  30-30'!Pay_Num&lt;&gt;"",DATE(YEAR('JV Loan Amort Schedule  30-30'!Loan_Start),MONTH('JV Loan Amort Schedule  30-30'!Loan_Start)+('JV Loan Amort Schedule  30-30'!Pay_Num)*12/'JV Loan Amort Schedule  30-30'!Num_Pmt_Per_Year,DAY('JV Loan Amort Schedule  30-30'!Loan_Start)),"")</f>
        <v>#NAME?</v>
      </c>
      <c r="C85" s="50" t="e">
        <f>IF('JV Loan Amort Schedule  30-30'!Pay_Num&lt;&gt;"",I84,"")</f>
        <v>#NAME?</v>
      </c>
      <c r="D85" s="50" t="e">
        <f>IF('JV Loan Amort Schedule  30-30'!Pay_Num&lt;&gt;"",'JV Loan Amort Schedule  30-30'!Scheduled_Monthly_Payment,"")</f>
        <v>#NAME?</v>
      </c>
      <c r="E85"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85"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85" s="50" t="e">
        <f>IF('JV Loan Amort Schedule  30-30'!Pay_Num&lt;&gt;"",'JV Loan Amort Schedule  30-30'!Total_Pay-'JV Loan Amort Schedule  30-30'!Int,"")</f>
        <v>#NAME?</v>
      </c>
      <c r="H85" s="50" t="e">
        <f>IF('JV Loan Amort Schedule  30-30'!Pay_Num&lt;&gt;"",'JV Loan Amort Schedule  30-30'!Beg_Bal*'JV Loan Amort Schedule  30-30'!Interest_Rate/'JV Loan Amort Schedule  30-30'!Num_Pmt_Per_Year,"")</f>
        <v>#NAME?</v>
      </c>
      <c r="I85"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85" s="50" t="e">
        <f t="shared" si="1"/>
        <v>#NAME?</v>
      </c>
      <c r="K85" s="5"/>
      <c r="L85" s="5"/>
      <c r="M85" s="5"/>
      <c r="N85" s="5"/>
      <c r="O85" s="5"/>
      <c r="P85" s="5"/>
      <c r="Q85" s="5"/>
      <c r="R85" s="5"/>
      <c r="S85" s="5"/>
      <c r="T85" s="5"/>
      <c r="U85" s="5"/>
      <c r="V85" s="5"/>
      <c r="W85" s="5"/>
      <c r="X85" s="5"/>
      <c r="Y85" s="5"/>
      <c r="Z85" s="5"/>
    </row>
    <row r="86" spans="1:26" ht="12.75" customHeight="1" x14ac:dyDescent="0.2">
      <c r="A86" s="47" t="e">
        <f t="shared" si="2"/>
        <v>#NAME?</v>
      </c>
      <c r="B86" s="48" t="e">
        <f>IF('JV Loan Amort Schedule  30-30'!Pay_Num&lt;&gt;"",DATE(YEAR('JV Loan Amort Schedule  30-30'!Loan_Start),MONTH('JV Loan Amort Schedule  30-30'!Loan_Start)+('JV Loan Amort Schedule  30-30'!Pay_Num)*12/'JV Loan Amort Schedule  30-30'!Num_Pmt_Per_Year,DAY('JV Loan Amort Schedule  30-30'!Loan_Start)),"")</f>
        <v>#NAME?</v>
      </c>
      <c r="C86" s="50" t="e">
        <f>IF('JV Loan Amort Schedule  30-30'!Pay_Num&lt;&gt;"",I85,"")</f>
        <v>#NAME?</v>
      </c>
      <c r="D86" s="50" t="e">
        <f>IF('JV Loan Amort Schedule  30-30'!Pay_Num&lt;&gt;"",'JV Loan Amort Schedule  30-30'!Scheduled_Monthly_Payment,"")</f>
        <v>#NAME?</v>
      </c>
      <c r="E86"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86"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86" s="50" t="e">
        <f>IF('JV Loan Amort Schedule  30-30'!Pay_Num&lt;&gt;"",'JV Loan Amort Schedule  30-30'!Total_Pay-'JV Loan Amort Schedule  30-30'!Int,"")</f>
        <v>#NAME?</v>
      </c>
      <c r="H86" s="50" t="e">
        <f>IF('JV Loan Amort Schedule  30-30'!Pay_Num&lt;&gt;"",'JV Loan Amort Schedule  30-30'!Beg_Bal*'JV Loan Amort Schedule  30-30'!Interest_Rate/'JV Loan Amort Schedule  30-30'!Num_Pmt_Per_Year,"")</f>
        <v>#NAME?</v>
      </c>
      <c r="I86"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86" s="50" t="e">
        <f t="shared" si="1"/>
        <v>#NAME?</v>
      </c>
      <c r="K86" s="5"/>
      <c r="L86" s="5"/>
      <c r="M86" s="5"/>
      <c r="N86" s="5"/>
      <c r="O86" s="5"/>
      <c r="P86" s="5"/>
      <c r="Q86" s="5"/>
      <c r="R86" s="5"/>
      <c r="S86" s="5"/>
      <c r="T86" s="5"/>
      <c r="U86" s="5"/>
      <c r="V86" s="5"/>
      <c r="W86" s="5"/>
      <c r="X86" s="5"/>
      <c r="Y86" s="5"/>
      <c r="Z86" s="5"/>
    </row>
    <row r="87" spans="1:26" ht="12.75" customHeight="1" x14ac:dyDescent="0.2">
      <c r="A87" s="47" t="e">
        <f t="shared" si="2"/>
        <v>#NAME?</v>
      </c>
      <c r="B87" s="48" t="e">
        <f>IF('JV Loan Amort Schedule  30-30'!Pay_Num&lt;&gt;"",DATE(YEAR('JV Loan Amort Schedule  30-30'!Loan_Start),MONTH('JV Loan Amort Schedule  30-30'!Loan_Start)+('JV Loan Amort Schedule  30-30'!Pay_Num)*12/'JV Loan Amort Schedule  30-30'!Num_Pmt_Per_Year,DAY('JV Loan Amort Schedule  30-30'!Loan_Start)),"")</f>
        <v>#NAME?</v>
      </c>
      <c r="C87" s="50" t="e">
        <f>IF('JV Loan Amort Schedule  30-30'!Pay_Num&lt;&gt;"",I86,"")</f>
        <v>#NAME?</v>
      </c>
      <c r="D87" s="50" t="e">
        <f>IF('JV Loan Amort Schedule  30-30'!Pay_Num&lt;&gt;"",'JV Loan Amort Schedule  30-30'!Scheduled_Monthly_Payment,"")</f>
        <v>#NAME?</v>
      </c>
      <c r="E87"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87"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87" s="50" t="e">
        <f>IF('JV Loan Amort Schedule  30-30'!Pay_Num&lt;&gt;"",'JV Loan Amort Schedule  30-30'!Total_Pay-'JV Loan Amort Schedule  30-30'!Int,"")</f>
        <v>#NAME?</v>
      </c>
      <c r="H87" s="50" t="e">
        <f>IF('JV Loan Amort Schedule  30-30'!Pay_Num&lt;&gt;"",'JV Loan Amort Schedule  30-30'!Beg_Bal*'JV Loan Amort Schedule  30-30'!Interest_Rate/'JV Loan Amort Schedule  30-30'!Num_Pmt_Per_Year,"")</f>
        <v>#NAME?</v>
      </c>
      <c r="I87"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87" s="50" t="e">
        <f t="shared" si="1"/>
        <v>#NAME?</v>
      </c>
      <c r="K87" s="5"/>
      <c r="L87" s="5"/>
      <c r="M87" s="5"/>
      <c r="N87" s="5"/>
      <c r="O87" s="5"/>
      <c r="P87" s="5"/>
      <c r="Q87" s="5"/>
      <c r="R87" s="5"/>
      <c r="S87" s="5"/>
      <c r="T87" s="5"/>
      <c r="U87" s="5"/>
      <c r="V87" s="5"/>
      <c r="W87" s="5"/>
      <c r="X87" s="5"/>
      <c r="Y87" s="5"/>
      <c r="Z87" s="5"/>
    </row>
    <row r="88" spans="1:26" ht="12.75" customHeight="1" x14ac:dyDescent="0.2">
      <c r="A88" s="47" t="e">
        <f t="shared" si="2"/>
        <v>#NAME?</v>
      </c>
      <c r="B88" s="48" t="e">
        <f>IF('JV Loan Amort Schedule  30-30'!Pay_Num&lt;&gt;"",DATE(YEAR('JV Loan Amort Schedule  30-30'!Loan_Start),MONTH('JV Loan Amort Schedule  30-30'!Loan_Start)+('JV Loan Amort Schedule  30-30'!Pay_Num)*12/'JV Loan Amort Schedule  30-30'!Num_Pmt_Per_Year,DAY('JV Loan Amort Schedule  30-30'!Loan_Start)),"")</f>
        <v>#NAME?</v>
      </c>
      <c r="C88" s="50" t="e">
        <f>IF('JV Loan Amort Schedule  30-30'!Pay_Num&lt;&gt;"",I87,"")</f>
        <v>#NAME?</v>
      </c>
      <c r="D88" s="50" t="e">
        <f>IF('JV Loan Amort Schedule  30-30'!Pay_Num&lt;&gt;"",'JV Loan Amort Schedule  30-30'!Scheduled_Monthly_Payment,"")</f>
        <v>#NAME?</v>
      </c>
      <c r="E88"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88"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88" s="50" t="e">
        <f>IF('JV Loan Amort Schedule  30-30'!Pay_Num&lt;&gt;"",'JV Loan Amort Schedule  30-30'!Total_Pay-'JV Loan Amort Schedule  30-30'!Int,"")</f>
        <v>#NAME?</v>
      </c>
      <c r="H88" s="50" t="e">
        <f>IF('JV Loan Amort Schedule  30-30'!Pay_Num&lt;&gt;"",'JV Loan Amort Schedule  30-30'!Beg_Bal*'JV Loan Amort Schedule  30-30'!Interest_Rate/'JV Loan Amort Schedule  30-30'!Num_Pmt_Per_Year,"")</f>
        <v>#NAME?</v>
      </c>
      <c r="I88"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88" s="50" t="e">
        <f t="shared" si="1"/>
        <v>#NAME?</v>
      </c>
      <c r="K88" s="5"/>
      <c r="L88" s="5"/>
      <c r="M88" s="5"/>
      <c r="N88" s="5"/>
      <c r="O88" s="5"/>
      <c r="P88" s="5"/>
      <c r="Q88" s="5"/>
      <c r="R88" s="5"/>
      <c r="S88" s="5"/>
      <c r="T88" s="5"/>
      <c r="U88" s="5"/>
      <c r="V88" s="5"/>
      <c r="W88" s="5"/>
      <c r="X88" s="5"/>
      <c r="Y88" s="5"/>
      <c r="Z88" s="5"/>
    </row>
    <row r="89" spans="1:26" ht="12.75" customHeight="1" x14ac:dyDescent="0.2">
      <c r="A89" s="47" t="e">
        <f t="shared" si="2"/>
        <v>#NAME?</v>
      </c>
      <c r="B89" s="48" t="e">
        <f>IF('JV Loan Amort Schedule  30-30'!Pay_Num&lt;&gt;"",DATE(YEAR('JV Loan Amort Schedule  30-30'!Loan_Start),MONTH('JV Loan Amort Schedule  30-30'!Loan_Start)+('JV Loan Amort Schedule  30-30'!Pay_Num)*12/'JV Loan Amort Schedule  30-30'!Num_Pmt_Per_Year,DAY('JV Loan Amort Schedule  30-30'!Loan_Start)),"")</f>
        <v>#NAME?</v>
      </c>
      <c r="C89" s="50" t="e">
        <f>IF('JV Loan Amort Schedule  30-30'!Pay_Num&lt;&gt;"",I88,"")</f>
        <v>#NAME?</v>
      </c>
      <c r="D89" s="50" t="e">
        <f>IF('JV Loan Amort Schedule  30-30'!Pay_Num&lt;&gt;"",'JV Loan Amort Schedule  30-30'!Scheduled_Monthly_Payment,"")</f>
        <v>#NAME?</v>
      </c>
      <c r="E89"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89"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89" s="50" t="e">
        <f>IF('JV Loan Amort Schedule  30-30'!Pay_Num&lt;&gt;"",'JV Loan Amort Schedule  30-30'!Total_Pay-'JV Loan Amort Schedule  30-30'!Int,"")</f>
        <v>#NAME?</v>
      </c>
      <c r="H89" s="50" t="e">
        <f>IF('JV Loan Amort Schedule  30-30'!Pay_Num&lt;&gt;"",'JV Loan Amort Schedule  30-30'!Beg_Bal*'JV Loan Amort Schedule  30-30'!Interest_Rate/'JV Loan Amort Schedule  30-30'!Num_Pmt_Per_Year,"")</f>
        <v>#NAME?</v>
      </c>
      <c r="I89"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89" s="50" t="e">
        <f t="shared" si="1"/>
        <v>#NAME?</v>
      </c>
      <c r="K89" s="5"/>
      <c r="L89" s="5"/>
      <c r="M89" s="5"/>
      <c r="N89" s="5"/>
      <c r="O89" s="5"/>
      <c r="P89" s="5"/>
      <c r="Q89" s="5"/>
      <c r="R89" s="5"/>
      <c r="S89" s="5"/>
      <c r="T89" s="5"/>
      <c r="U89" s="5"/>
      <c r="V89" s="5"/>
      <c r="W89" s="5"/>
      <c r="X89" s="5"/>
      <c r="Y89" s="5"/>
      <c r="Z89" s="5"/>
    </row>
    <row r="90" spans="1:26" ht="12.75" customHeight="1" x14ac:dyDescent="0.2">
      <c r="A90" s="47" t="e">
        <f t="shared" si="2"/>
        <v>#NAME?</v>
      </c>
      <c r="B90" s="48" t="e">
        <f>IF('JV Loan Amort Schedule  30-30'!Pay_Num&lt;&gt;"",DATE(YEAR('JV Loan Amort Schedule  30-30'!Loan_Start),MONTH('JV Loan Amort Schedule  30-30'!Loan_Start)+('JV Loan Amort Schedule  30-30'!Pay_Num)*12/'JV Loan Amort Schedule  30-30'!Num_Pmt_Per_Year,DAY('JV Loan Amort Schedule  30-30'!Loan_Start)),"")</f>
        <v>#NAME?</v>
      </c>
      <c r="C90" s="50" t="e">
        <f>IF('JV Loan Amort Schedule  30-30'!Pay_Num&lt;&gt;"",I89,"")</f>
        <v>#NAME?</v>
      </c>
      <c r="D90" s="50" t="e">
        <f>IF('JV Loan Amort Schedule  30-30'!Pay_Num&lt;&gt;"",'JV Loan Amort Schedule  30-30'!Scheduled_Monthly_Payment,"")</f>
        <v>#NAME?</v>
      </c>
      <c r="E90"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90"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90" s="50" t="e">
        <f>IF('JV Loan Amort Schedule  30-30'!Pay_Num&lt;&gt;"",'JV Loan Amort Schedule  30-30'!Total_Pay-'JV Loan Amort Schedule  30-30'!Int,"")</f>
        <v>#NAME?</v>
      </c>
      <c r="H90" s="50" t="e">
        <f>IF('JV Loan Amort Schedule  30-30'!Pay_Num&lt;&gt;"",'JV Loan Amort Schedule  30-30'!Beg_Bal*'JV Loan Amort Schedule  30-30'!Interest_Rate/'JV Loan Amort Schedule  30-30'!Num_Pmt_Per_Year,"")</f>
        <v>#NAME?</v>
      </c>
      <c r="I90"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90" s="50" t="e">
        <f t="shared" si="1"/>
        <v>#NAME?</v>
      </c>
      <c r="K90" s="5"/>
      <c r="L90" s="5"/>
      <c r="M90" s="5"/>
      <c r="N90" s="5"/>
      <c r="O90" s="5"/>
      <c r="P90" s="5"/>
      <c r="Q90" s="5"/>
      <c r="R90" s="5"/>
      <c r="S90" s="5"/>
      <c r="T90" s="5"/>
      <c r="U90" s="5"/>
      <c r="V90" s="5"/>
      <c r="W90" s="5"/>
      <c r="X90" s="5"/>
      <c r="Y90" s="5"/>
      <c r="Z90" s="5"/>
    </row>
    <row r="91" spans="1:26" ht="12.75" customHeight="1" x14ac:dyDescent="0.2">
      <c r="A91" s="47" t="e">
        <f t="shared" si="2"/>
        <v>#NAME?</v>
      </c>
      <c r="B91" s="48" t="e">
        <f>IF('JV Loan Amort Schedule  30-30'!Pay_Num&lt;&gt;"",DATE(YEAR('JV Loan Amort Schedule  30-30'!Loan_Start),MONTH('JV Loan Amort Schedule  30-30'!Loan_Start)+('JV Loan Amort Schedule  30-30'!Pay_Num)*12/'JV Loan Amort Schedule  30-30'!Num_Pmt_Per_Year,DAY('JV Loan Amort Schedule  30-30'!Loan_Start)),"")</f>
        <v>#NAME?</v>
      </c>
      <c r="C91" s="50" t="e">
        <f>IF('JV Loan Amort Schedule  30-30'!Pay_Num&lt;&gt;"",I90,"")</f>
        <v>#NAME?</v>
      </c>
      <c r="D91" s="50" t="e">
        <f>IF('JV Loan Amort Schedule  30-30'!Pay_Num&lt;&gt;"",'JV Loan Amort Schedule  30-30'!Scheduled_Monthly_Payment,"")</f>
        <v>#NAME?</v>
      </c>
      <c r="E91"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91"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91" s="50" t="e">
        <f>IF('JV Loan Amort Schedule  30-30'!Pay_Num&lt;&gt;"",'JV Loan Amort Schedule  30-30'!Total_Pay-'JV Loan Amort Schedule  30-30'!Int,"")</f>
        <v>#NAME?</v>
      </c>
      <c r="H91" s="50" t="e">
        <f>IF('JV Loan Amort Schedule  30-30'!Pay_Num&lt;&gt;"",'JV Loan Amort Schedule  30-30'!Beg_Bal*'JV Loan Amort Schedule  30-30'!Interest_Rate/'JV Loan Amort Schedule  30-30'!Num_Pmt_Per_Year,"")</f>
        <v>#NAME?</v>
      </c>
      <c r="I91"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91" s="50" t="e">
        <f t="shared" si="1"/>
        <v>#NAME?</v>
      </c>
      <c r="K91" s="5"/>
      <c r="L91" s="5"/>
      <c r="M91" s="5"/>
      <c r="N91" s="5"/>
      <c r="O91" s="5"/>
      <c r="P91" s="5"/>
      <c r="Q91" s="5"/>
      <c r="R91" s="5"/>
      <c r="S91" s="5"/>
      <c r="T91" s="5"/>
      <c r="U91" s="5"/>
      <c r="V91" s="5"/>
      <c r="W91" s="5"/>
      <c r="X91" s="5"/>
      <c r="Y91" s="5"/>
      <c r="Z91" s="5"/>
    </row>
    <row r="92" spans="1:26" ht="12.75" customHeight="1" x14ac:dyDescent="0.2">
      <c r="A92" s="47" t="e">
        <f t="shared" si="2"/>
        <v>#NAME?</v>
      </c>
      <c r="B92" s="48" t="e">
        <f>IF('JV Loan Amort Schedule  30-30'!Pay_Num&lt;&gt;"",DATE(YEAR('JV Loan Amort Schedule  30-30'!Loan_Start),MONTH('JV Loan Amort Schedule  30-30'!Loan_Start)+('JV Loan Amort Schedule  30-30'!Pay_Num)*12/'JV Loan Amort Schedule  30-30'!Num_Pmt_Per_Year,DAY('JV Loan Amort Schedule  30-30'!Loan_Start)),"")</f>
        <v>#NAME?</v>
      </c>
      <c r="C92" s="50" t="e">
        <f>IF('JV Loan Amort Schedule  30-30'!Pay_Num&lt;&gt;"",I91,"")</f>
        <v>#NAME?</v>
      </c>
      <c r="D92" s="50" t="e">
        <f>IF('JV Loan Amort Schedule  30-30'!Pay_Num&lt;&gt;"",'JV Loan Amort Schedule  30-30'!Scheduled_Monthly_Payment,"")</f>
        <v>#NAME?</v>
      </c>
      <c r="E92"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92"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92" s="50" t="e">
        <f>IF('JV Loan Amort Schedule  30-30'!Pay_Num&lt;&gt;"",'JV Loan Amort Schedule  30-30'!Total_Pay-'JV Loan Amort Schedule  30-30'!Int,"")</f>
        <v>#NAME?</v>
      </c>
      <c r="H92" s="50" t="e">
        <f>IF('JV Loan Amort Schedule  30-30'!Pay_Num&lt;&gt;"",'JV Loan Amort Schedule  30-30'!Beg_Bal*'JV Loan Amort Schedule  30-30'!Interest_Rate/'JV Loan Amort Schedule  30-30'!Num_Pmt_Per_Year,"")</f>
        <v>#NAME?</v>
      </c>
      <c r="I92"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92" s="50" t="e">
        <f t="shared" si="1"/>
        <v>#NAME?</v>
      </c>
      <c r="K92" s="5"/>
      <c r="L92" s="5"/>
      <c r="M92" s="5"/>
      <c r="N92" s="5"/>
      <c r="O92" s="5"/>
      <c r="P92" s="5"/>
      <c r="Q92" s="5"/>
      <c r="R92" s="5"/>
      <c r="S92" s="5"/>
      <c r="T92" s="5"/>
      <c r="U92" s="5"/>
      <c r="V92" s="5"/>
      <c r="W92" s="5"/>
      <c r="X92" s="5"/>
      <c r="Y92" s="5"/>
      <c r="Z92" s="5"/>
    </row>
    <row r="93" spans="1:26" ht="12.75" customHeight="1" x14ac:dyDescent="0.2">
      <c r="A93" s="47" t="e">
        <f t="shared" si="2"/>
        <v>#NAME?</v>
      </c>
      <c r="B93" s="48" t="e">
        <f>IF('JV Loan Amort Schedule  30-30'!Pay_Num&lt;&gt;"",DATE(YEAR('JV Loan Amort Schedule  30-30'!Loan_Start),MONTH('JV Loan Amort Schedule  30-30'!Loan_Start)+('JV Loan Amort Schedule  30-30'!Pay_Num)*12/'JV Loan Amort Schedule  30-30'!Num_Pmt_Per_Year,DAY('JV Loan Amort Schedule  30-30'!Loan_Start)),"")</f>
        <v>#NAME?</v>
      </c>
      <c r="C93" s="50" t="e">
        <f>IF('JV Loan Amort Schedule  30-30'!Pay_Num&lt;&gt;"",I92,"")</f>
        <v>#NAME?</v>
      </c>
      <c r="D93" s="50" t="e">
        <f>IF('JV Loan Amort Schedule  30-30'!Pay_Num&lt;&gt;"",'JV Loan Amort Schedule  30-30'!Scheduled_Monthly_Payment,"")</f>
        <v>#NAME?</v>
      </c>
      <c r="E93"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93"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93" s="50" t="e">
        <f>IF('JV Loan Amort Schedule  30-30'!Pay_Num&lt;&gt;"",'JV Loan Amort Schedule  30-30'!Total_Pay-'JV Loan Amort Schedule  30-30'!Int,"")</f>
        <v>#NAME?</v>
      </c>
      <c r="H93" s="50" t="e">
        <f>IF('JV Loan Amort Schedule  30-30'!Pay_Num&lt;&gt;"",'JV Loan Amort Schedule  30-30'!Beg_Bal*'JV Loan Amort Schedule  30-30'!Interest_Rate/'JV Loan Amort Schedule  30-30'!Num_Pmt_Per_Year,"")</f>
        <v>#NAME?</v>
      </c>
      <c r="I93"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93" s="50" t="e">
        <f t="shared" si="1"/>
        <v>#NAME?</v>
      </c>
      <c r="K93" s="5"/>
      <c r="L93" s="5"/>
      <c r="M93" s="5"/>
      <c r="N93" s="5"/>
      <c r="O93" s="5"/>
      <c r="P93" s="5"/>
      <c r="Q93" s="5"/>
      <c r="R93" s="5"/>
      <c r="S93" s="5"/>
      <c r="T93" s="5"/>
      <c r="U93" s="5"/>
      <c r="V93" s="5"/>
      <c r="W93" s="5"/>
      <c r="X93" s="5"/>
      <c r="Y93" s="5"/>
      <c r="Z93" s="5"/>
    </row>
    <row r="94" spans="1:26" ht="12.75" customHeight="1" x14ac:dyDescent="0.2">
      <c r="A94" s="47" t="e">
        <f t="shared" si="2"/>
        <v>#NAME?</v>
      </c>
      <c r="B94" s="48" t="e">
        <f>IF('JV Loan Amort Schedule  30-30'!Pay_Num&lt;&gt;"",DATE(YEAR('JV Loan Amort Schedule  30-30'!Loan_Start),MONTH('JV Loan Amort Schedule  30-30'!Loan_Start)+('JV Loan Amort Schedule  30-30'!Pay_Num)*12/'JV Loan Amort Schedule  30-30'!Num_Pmt_Per_Year,DAY('JV Loan Amort Schedule  30-30'!Loan_Start)),"")</f>
        <v>#NAME?</v>
      </c>
      <c r="C94" s="50" t="e">
        <f>IF('JV Loan Amort Schedule  30-30'!Pay_Num&lt;&gt;"",I93,"")</f>
        <v>#NAME?</v>
      </c>
      <c r="D94" s="50" t="e">
        <f>IF('JV Loan Amort Schedule  30-30'!Pay_Num&lt;&gt;"",'JV Loan Amort Schedule  30-30'!Scheduled_Monthly_Payment,"")</f>
        <v>#NAME?</v>
      </c>
      <c r="E94"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94"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94" s="50" t="e">
        <f>IF('JV Loan Amort Schedule  30-30'!Pay_Num&lt;&gt;"",'JV Loan Amort Schedule  30-30'!Total_Pay-'JV Loan Amort Schedule  30-30'!Int,"")</f>
        <v>#NAME?</v>
      </c>
      <c r="H94" s="50" t="e">
        <f>IF('JV Loan Amort Schedule  30-30'!Pay_Num&lt;&gt;"",'JV Loan Amort Schedule  30-30'!Beg_Bal*'JV Loan Amort Schedule  30-30'!Interest_Rate/'JV Loan Amort Schedule  30-30'!Num_Pmt_Per_Year,"")</f>
        <v>#NAME?</v>
      </c>
      <c r="I94"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94" s="50" t="e">
        <f t="shared" si="1"/>
        <v>#NAME?</v>
      </c>
      <c r="K94" s="5"/>
      <c r="L94" s="5"/>
      <c r="M94" s="5"/>
      <c r="N94" s="5"/>
      <c r="O94" s="5"/>
      <c r="P94" s="5"/>
      <c r="Q94" s="5"/>
      <c r="R94" s="5"/>
      <c r="S94" s="5"/>
      <c r="T94" s="5"/>
      <c r="U94" s="5"/>
      <c r="V94" s="5"/>
      <c r="W94" s="5"/>
      <c r="X94" s="5"/>
      <c r="Y94" s="5"/>
      <c r="Z94" s="5"/>
    </row>
    <row r="95" spans="1:26" ht="12.75" customHeight="1" x14ac:dyDescent="0.2">
      <c r="A95" s="47" t="e">
        <f t="shared" si="2"/>
        <v>#NAME?</v>
      </c>
      <c r="B95" s="48" t="e">
        <f>IF('JV Loan Amort Schedule  30-30'!Pay_Num&lt;&gt;"",DATE(YEAR('JV Loan Amort Schedule  30-30'!Loan_Start),MONTH('JV Loan Amort Schedule  30-30'!Loan_Start)+('JV Loan Amort Schedule  30-30'!Pay_Num)*12/'JV Loan Amort Schedule  30-30'!Num_Pmt_Per_Year,DAY('JV Loan Amort Schedule  30-30'!Loan_Start)),"")</f>
        <v>#NAME?</v>
      </c>
      <c r="C95" s="50" t="e">
        <f>IF('JV Loan Amort Schedule  30-30'!Pay_Num&lt;&gt;"",I94,"")</f>
        <v>#NAME?</v>
      </c>
      <c r="D95" s="50" t="e">
        <f>IF('JV Loan Amort Schedule  30-30'!Pay_Num&lt;&gt;"",'JV Loan Amort Schedule  30-30'!Scheduled_Monthly_Payment,"")</f>
        <v>#NAME?</v>
      </c>
      <c r="E95"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95"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95" s="50" t="e">
        <f>IF('JV Loan Amort Schedule  30-30'!Pay_Num&lt;&gt;"",'JV Loan Amort Schedule  30-30'!Total_Pay-'JV Loan Amort Schedule  30-30'!Int,"")</f>
        <v>#NAME?</v>
      </c>
      <c r="H95" s="50" t="e">
        <f>IF('JV Loan Amort Schedule  30-30'!Pay_Num&lt;&gt;"",'JV Loan Amort Schedule  30-30'!Beg_Bal*'JV Loan Amort Schedule  30-30'!Interest_Rate/'JV Loan Amort Schedule  30-30'!Num_Pmt_Per_Year,"")</f>
        <v>#NAME?</v>
      </c>
      <c r="I95"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95" s="50" t="e">
        <f t="shared" si="1"/>
        <v>#NAME?</v>
      </c>
      <c r="K95" s="5"/>
      <c r="L95" s="5"/>
      <c r="M95" s="5"/>
      <c r="N95" s="5"/>
      <c r="O95" s="5"/>
      <c r="P95" s="5"/>
      <c r="Q95" s="5"/>
      <c r="R95" s="5"/>
      <c r="S95" s="5"/>
      <c r="T95" s="5"/>
      <c r="U95" s="5"/>
      <c r="V95" s="5"/>
      <c r="W95" s="5"/>
      <c r="X95" s="5"/>
      <c r="Y95" s="5"/>
      <c r="Z95" s="5"/>
    </row>
    <row r="96" spans="1:26" ht="12.75" customHeight="1" x14ac:dyDescent="0.2">
      <c r="A96" s="47" t="e">
        <f t="shared" si="2"/>
        <v>#NAME?</v>
      </c>
      <c r="B96" s="48" t="e">
        <f>IF('JV Loan Amort Schedule  30-30'!Pay_Num&lt;&gt;"",DATE(YEAR('JV Loan Amort Schedule  30-30'!Loan_Start),MONTH('JV Loan Amort Schedule  30-30'!Loan_Start)+('JV Loan Amort Schedule  30-30'!Pay_Num)*12/'JV Loan Amort Schedule  30-30'!Num_Pmt_Per_Year,DAY('JV Loan Amort Schedule  30-30'!Loan_Start)),"")</f>
        <v>#NAME?</v>
      </c>
      <c r="C96" s="50" t="e">
        <f>IF('JV Loan Amort Schedule  30-30'!Pay_Num&lt;&gt;"",I95,"")</f>
        <v>#NAME?</v>
      </c>
      <c r="D96" s="50" t="e">
        <f>IF('JV Loan Amort Schedule  30-30'!Pay_Num&lt;&gt;"",'JV Loan Amort Schedule  30-30'!Scheduled_Monthly_Payment,"")</f>
        <v>#NAME?</v>
      </c>
      <c r="E96"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96"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96" s="50" t="e">
        <f>IF('JV Loan Amort Schedule  30-30'!Pay_Num&lt;&gt;"",'JV Loan Amort Schedule  30-30'!Total_Pay-'JV Loan Amort Schedule  30-30'!Int,"")</f>
        <v>#NAME?</v>
      </c>
      <c r="H96" s="50" t="e">
        <f>IF('JV Loan Amort Schedule  30-30'!Pay_Num&lt;&gt;"",'JV Loan Amort Schedule  30-30'!Beg_Bal*'JV Loan Amort Schedule  30-30'!Interest_Rate/'JV Loan Amort Schedule  30-30'!Num_Pmt_Per_Year,"")</f>
        <v>#NAME?</v>
      </c>
      <c r="I96"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96" s="50" t="e">
        <f t="shared" si="1"/>
        <v>#NAME?</v>
      </c>
      <c r="K96" s="5"/>
      <c r="L96" s="5"/>
      <c r="M96" s="5"/>
      <c r="N96" s="5"/>
      <c r="O96" s="5"/>
      <c r="P96" s="5"/>
      <c r="Q96" s="5"/>
      <c r="R96" s="5"/>
      <c r="S96" s="5"/>
      <c r="T96" s="5"/>
      <c r="U96" s="5"/>
      <c r="V96" s="5"/>
      <c r="W96" s="5"/>
      <c r="X96" s="5"/>
      <c r="Y96" s="5"/>
      <c r="Z96" s="5"/>
    </row>
    <row r="97" spans="1:26" ht="12.75" customHeight="1" x14ac:dyDescent="0.2">
      <c r="A97" s="47" t="e">
        <f t="shared" si="2"/>
        <v>#NAME?</v>
      </c>
      <c r="B97" s="48" t="e">
        <f>IF('JV Loan Amort Schedule  30-30'!Pay_Num&lt;&gt;"",DATE(YEAR('JV Loan Amort Schedule  30-30'!Loan_Start),MONTH('JV Loan Amort Schedule  30-30'!Loan_Start)+('JV Loan Amort Schedule  30-30'!Pay_Num)*12/'JV Loan Amort Schedule  30-30'!Num_Pmt_Per_Year,DAY('JV Loan Amort Schedule  30-30'!Loan_Start)),"")</f>
        <v>#NAME?</v>
      </c>
      <c r="C97" s="50" t="e">
        <f>IF('JV Loan Amort Schedule  30-30'!Pay_Num&lt;&gt;"",I96,"")</f>
        <v>#NAME?</v>
      </c>
      <c r="D97" s="50" t="e">
        <f>IF('JV Loan Amort Schedule  30-30'!Pay_Num&lt;&gt;"",'JV Loan Amort Schedule  30-30'!Scheduled_Monthly_Payment,"")</f>
        <v>#NAME?</v>
      </c>
      <c r="E97"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97"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97" s="50" t="e">
        <f>IF('JV Loan Amort Schedule  30-30'!Pay_Num&lt;&gt;"",'JV Loan Amort Schedule  30-30'!Total_Pay-'JV Loan Amort Schedule  30-30'!Int,"")</f>
        <v>#NAME?</v>
      </c>
      <c r="H97" s="50" t="e">
        <f>IF('JV Loan Amort Schedule  30-30'!Pay_Num&lt;&gt;"",'JV Loan Amort Schedule  30-30'!Beg_Bal*'JV Loan Amort Schedule  30-30'!Interest_Rate/'JV Loan Amort Schedule  30-30'!Num_Pmt_Per_Year,"")</f>
        <v>#NAME?</v>
      </c>
      <c r="I97"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97" s="50" t="e">
        <f t="shared" si="1"/>
        <v>#NAME?</v>
      </c>
      <c r="K97" s="5"/>
      <c r="L97" s="5"/>
      <c r="M97" s="5"/>
      <c r="N97" s="5"/>
      <c r="O97" s="5"/>
      <c r="P97" s="5"/>
      <c r="Q97" s="5"/>
      <c r="R97" s="5"/>
      <c r="S97" s="5"/>
      <c r="T97" s="5"/>
      <c r="U97" s="5"/>
      <c r="V97" s="5"/>
      <c r="W97" s="5"/>
      <c r="X97" s="5"/>
      <c r="Y97" s="5"/>
      <c r="Z97" s="5"/>
    </row>
    <row r="98" spans="1:26" ht="12.75" customHeight="1" x14ac:dyDescent="0.2">
      <c r="A98" s="47" t="e">
        <f t="shared" si="2"/>
        <v>#NAME?</v>
      </c>
      <c r="B98" s="48" t="e">
        <f>IF('JV Loan Amort Schedule  30-30'!Pay_Num&lt;&gt;"",DATE(YEAR('JV Loan Amort Schedule  30-30'!Loan_Start),MONTH('JV Loan Amort Schedule  30-30'!Loan_Start)+('JV Loan Amort Schedule  30-30'!Pay_Num)*12/'JV Loan Amort Schedule  30-30'!Num_Pmt_Per_Year,DAY('JV Loan Amort Schedule  30-30'!Loan_Start)),"")</f>
        <v>#NAME?</v>
      </c>
      <c r="C98" s="50" t="e">
        <f>IF('JV Loan Amort Schedule  30-30'!Pay_Num&lt;&gt;"",I97,"")</f>
        <v>#NAME?</v>
      </c>
      <c r="D98" s="50" t="e">
        <f>IF('JV Loan Amort Schedule  30-30'!Pay_Num&lt;&gt;"",'JV Loan Amort Schedule  30-30'!Scheduled_Monthly_Payment,"")</f>
        <v>#NAME?</v>
      </c>
      <c r="E98"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98"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98" s="50" t="e">
        <f>IF('JV Loan Amort Schedule  30-30'!Pay_Num&lt;&gt;"",'JV Loan Amort Schedule  30-30'!Total_Pay-'JV Loan Amort Schedule  30-30'!Int,"")</f>
        <v>#NAME?</v>
      </c>
      <c r="H98" s="50" t="e">
        <f>IF('JV Loan Amort Schedule  30-30'!Pay_Num&lt;&gt;"",'JV Loan Amort Schedule  30-30'!Beg_Bal*'JV Loan Amort Schedule  30-30'!Interest_Rate/'JV Loan Amort Schedule  30-30'!Num_Pmt_Per_Year,"")</f>
        <v>#NAME?</v>
      </c>
      <c r="I98"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98" s="50" t="e">
        <f t="shared" si="1"/>
        <v>#NAME?</v>
      </c>
      <c r="K98" s="5"/>
      <c r="L98" s="5"/>
      <c r="M98" s="5"/>
      <c r="N98" s="5"/>
      <c r="O98" s="5"/>
      <c r="P98" s="5"/>
      <c r="Q98" s="5"/>
      <c r="R98" s="5"/>
      <c r="S98" s="5"/>
      <c r="T98" s="5"/>
      <c r="U98" s="5"/>
      <c r="V98" s="5"/>
      <c r="W98" s="5"/>
      <c r="X98" s="5"/>
      <c r="Y98" s="5"/>
      <c r="Z98" s="5"/>
    </row>
    <row r="99" spans="1:26" ht="12.75" customHeight="1" x14ac:dyDescent="0.2">
      <c r="A99" s="47" t="e">
        <f t="shared" si="2"/>
        <v>#NAME?</v>
      </c>
      <c r="B99" s="48" t="e">
        <f>IF('JV Loan Amort Schedule  30-30'!Pay_Num&lt;&gt;"",DATE(YEAR('JV Loan Amort Schedule  30-30'!Loan_Start),MONTH('JV Loan Amort Schedule  30-30'!Loan_Start)+('JV Loan Amort Schedule  30-30'!Pay_Num)*12/'JV Loan Amort Schedule  30-30'!Num_Pmt_Per_Year,DAY('JV Loan Amort Schedule  30-30'!Loan_Start)),"")</f>
        <v>#NAME?</v>
      </c>
      <c r="C99" s="50" t="e">
        <f>IF('JV Loan Amort Schedule  30-30'!Pay_Num&lt;&gt;"",I98,"")</f>
        <v>#NAME?</v>
      </c>
      <c r="D99" s="50" t="e">
        <f>IF('JV Loan Amort Schedule  30-30'!Pay_Num&lt;&gt;"",'JV Loan Amort Schedule  30-30'!Scheduled_Monthly_Payment,"")</f>
        <v>#NAME?</v>
      </c>
      <c r="E99"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99"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99" s="50" t="e">
        <f>IF('JV Loan Amort Schedule  30-30'!Pay_Num&lt;&gt;"",'JV Loan Amort Schedule  30-30'!Total_Pay-'JV Loan Amort Schedule  30-30'!Int,"")</f>
        <v>#NAME?</v>
      </c>
      <c r="H99" s="50" t="e">
        <f>IF('JV Loan Amort Schedule  30-30'!Pay_Num&lt;&gt;"",'JV Loan Amort Schedule  30-30'!Beg_Bal*'JV Loan Amort Schedule  30-30'!Interest_Rate/'JV Loan Amort Schedule  30-30'!Num_Pmt_Per_Year,"")</f>
        <v>#NAME?</v>
      </c>
      <c r="I99"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99" s="50" t="e">
        <f t="shared" si="1"/>
        <v>#NAME?</v>
      </c>
      <c r="K99" s="5"/>
      <c r="L99" s="5"/>
      <c r="M99" s="5"/>
      <c r="N99" s="5"/>
      <c r="O99" s="5"/>
      <c r="P99" s="5"/>
      <c r="Q99" s="5"/>
      <c r="R99" s="5"/>
      <c r="S99" s="5"/>
      <c r="T99" s="5"/>
      <c r="U99" s="5"/>
      <c r="V99" s="5"/>
      <c r="W99" s="5"/>
      <c r="X99" s="5"/>
      <c r="Y99" s="5"/>
      <c r="Z99" s="5"/>
    </row>
    <row r="100" spans="1:26" ht="12.75" customHeight="1" x14ac:dyDescent="0.2">
      <c r="A100" s="47" t="e">
        <f t="shared" si="2"/>
        <v>#NAME?</v>
      </c>
      <c r="B100" s="48" t="e">
        <f>IF('JV Loan Amort Schedule  30-30'!Pay_Num&lt;&gt;"",DATE(YEAR('JV Loan Amort Schedule  30-30'!Loan_Start),MONTH('JV Loan Amort Schedule  30-30'!Loan_Start)+('JV Loan Amort Schedule  30-30'!Pay_Num)*12/'JV Loan Amort Schedule  30-30'!Num_Pmt_Per_Year,DAY('JV Loan Amort Schedule  30-30'!Loan_Start)),"")</f>
        <v>#NAME?</v>
      </c>
      <c r="C100" s="50" t="e">
        <f>IF('JV Loan Amort Schedule  30-30'!Pay_Num&lt;&gt;"",I99,"")</f>
        <v>#NAME?</v>
      </c>
      <c r="D100" s="50" t="e">
        <f>IF('JV Loan Amort Schedule  30-30'!Pay_Num&lt;&gt;"",'JV Loan Amort Schedule  30-30'!Scheduled_Monthly_Payment,"")</f>
        <v>#NAME?</v>
      </c>
      <c r="E100"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00"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00" s="50" t="e">
        <f>IF('JV Loan Amort Schedule  30-30'!Pay_Num&lt;&gt;"",'JV Loan Amort Schedule  30-30'!Total_Pay-'JV Loan Amort Schedule  30-30'!Int,"")</f>
        <v>#NAME?</v>
      </c>
      <c r="H100" s="50" t="e">
        <f>IF('JV Loan Amort Schedule  30-30'!Pay_Num&lt;&gt;"",'JV Loan Amort Schedule  30-30'!Beg_Bal*'JV Loan Amort Schedule  30-30'!Interest_Rate/'JV Loan Amort Schedule  30-30'!Num_Pmt_Per_Year,"")</f>
        <v>#NAME?</v>
      </c>
      <c r="I100"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00" s="50" t="e">
        <f t="shared" si="1"/>
        <v>#NAME?</v>
      </c>
      <c r="K100" s="5"/>
      <c r="L100" s="5"/>
      <c r="M100" s="5"/>
      <c r="N100" s="5"/>
      <c r="O100" s="5"/>
      <c r="P100" s="5"/>
      <c r="Q100" s="5"/>
      <c r="R100" s="5"/>
      <c r="S100" s="5"/>
      <c r="T100" s="5"/>
      <c r="U100" s="5"/>
      <c r="V100" s="5"/>
      <c r="W100" s="5"/>
      <c r="X100" s="5"/>
      <c r="Y100" s="5"/>
      <c r="Z100" s="5"/>
    </row>
    <row r="101" spans="1:26" ht="12.75" customHeight="1" x14ac:dyDescent="0.2">
      <c r="A101" s="47" t="e">
        <f t="shared" si="2"/>
        <v>#NAME?</v>
      </c>
      <c r="B101" s="48" t="e">
        <f>IF('JV Loan Amort Schedule  30-30'!Pay_Num&lt;&gt;"",DATE(YEAR('JV Loan Amort Schedule  30-30'!Loan_Start),MONTH('JV Loan Amort Schedule  30-30'!Loan_Start)+('JV Loan Amort Schedule  30-30'!Pay_Num)*12/'JV Loan Amort Schedule  30-30'!Num_Pmt_Per_Year,DAY('JV Loan Amort Schedule  30-30'!Loan_Start)),"")</f>
        <v>#NAME?</v>
      </c>
      <c r="C101" s="50" t="e">
        <f>IF('JV Loan Amort Schedule  30-30'!Pay_Num&lt;&gt;"",I100,"")</f>
        <v>#NAME?</v>
      </c>
      <c r="D101" s="50" t="e">
        <f>IF('JV Loan Amort Schedule  30-30'!Pay_Num&lt;&gt;"",'JV Loan Amort Schedule  30-30'!Scheduled_Monthly_Payment,"")</f>
        <v>#NAME?</v>
      </c>
      <c r="E101"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01"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01" s="50" t="e">
        <f>IF('JV Loan Amort Schedule  30-30'!Pay_Num&lt;&gt;"",'JV Loan Amort Schedule  30-30'!Total_Pay-'JV Loan Amort Schedule  30-30'!Int,"")</f>
        <v>#NAME?</v>
      </c>
      <c r="H101" s="50" t="e">
        <f>IF('JV Loan Amort Schedule  30-30'!Pay_Num&lt;&gt;"",'JV Loan Amort Schedule  30-30'!Beg_Bal*'JV Loan Amort Schedule  30-30'!Interest_Rate/'JV Loan Amort Schedule  30-30'!Num_Pmt_Per_Year,"")</f>
        <v>#NAME?</v>
      </c>
      <c r="I101"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01" s="50" t="e">
        <f t="shared" si="1"/>
        <v>#NAME?</v>
      </c>
      <c r="K101" s="5"/>
      <c r="L101" s="5"/>
      <c r="M101" s="5"/>
      <c r="N101" s="5"/>
      <c r="O101" s="5"/>
      <c r="P101" s="5"/>
      <c r="Q101" s="5"/>
      <c r="R101" s="5"/>
      <c r="S101" s="5"/>
      <c r="T101" s="5"/>
      <c r="U101" s="5"/>
      <c r="V101" s="5"/>
      <c r="W101" s="5"/>
      <c r="X101" s="5"/>
      <c r="Y101" s="5"/>
      <c r="Z101" s="5"/>
    </row>
    <row r="102" spans="1:26" ht="12.75" customHeight="1" x14ac:dyDescent="0.2">
      <c r="A102" s="47" t="e">
        <f t="shared" si="2"/>
        <v>#NAME?</v>
      </c>
      <c r="B102" s="48" t="e">
        <f>IF('JV Loan Amort Schedule  30-30'!Pay_Num&lt;&gt;"",DATE(YEAR('JV Loan Amort Schedule  30-30'!Loan_Start),MONTH('JV Loan Amort Schedule  30-30'!Loan_Start)+('JV Loan Amort Schedule  30-30'!Pay_Num)*12/'JV Loan Amort Schedule  30-30'!Num_Pmt_Per_Year,DAY('JV Loan Amort Schedule  30-30'!Loan_Start)),"")</f>
        <v>#NAME?</v>
      </c>
      <c r="C102" s="50" t="e">
        <f>IF('JV Loan Amort Schedule  30-30'!Pay_Num&lt;&gt;"",I101,"")</f>
        <v>#NAME?</v>
      </c>
      <c r="D102" s="50" t="e">
        <f>IF('JV Loan Amort Schedule  30-30'!Pay_Num&lt;&gt;"",'JV Loan Amort Schedule  30-30'!Scheduled_Monthly_Payment,"")</f>
        <v>#NAME?</v>
      </c>
      <c r="E102"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02"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02" s="50" t="e">
        <f>IF('JV Loan Amort Schedule  30-30'!Pay_Num&lt;&gt;"",'JV Loan Amort Schedule  30-30'!Total_Pay-'JV Loan Amort Schedule  30-30'!Int,"")</f>
        <v>#NAME?</v>
      </c>
      <c r="H102" s="50" t="e">
        <f>IF('JV Loan Amort Schedule  30-30'!Pay_Num&lt;&gt;"",'JV Loan Amort Schedule  30-30'!Beg_Bal*'JV Loan Amort Schedule  30-30'!Interest_Rate/'JV Loan Amort Schedule  30-30'!Num_Pmt_Per_Year,"")</f>
        <v>#NAME?</v>
      </c>
      <c r="I102"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02" s="50" t="e">
        <f t="shared" si="1"/>
        <v>#NAME?</v>
      </c>
      <c r="K102" s="5"/>
      <c r="L102" s="5"/>
      <c r="M102" s="5"/>
      <c r="N102" s="5"/>
      <c r="O102" s="5"/>
      <c r="P102" s="5"/>
      <c r="Q102" s="5"/>
      <c r="R102" s="5"/>
      <c r="S102" s="5"/>
      <c r="T102" s="5"/>
      <c r="U102" s="5"/>
      <c r="V102" s="5"/>
      <c r="W102" s="5"/>
      <c r="X102" s="5"/>
      <c r="Y102" s="5"/>
      <c r="Z102" s="5"/>
    </row>
    <row r="103" spans="1:26" ht="12.75" customHeight="1" x14ac:dyDescent="0.2">
      <c r="A103" s="47" t="e">
        <f t="shared" si="2"/>
        <v>#NAME?</v>
      </c>
      <c r="B103" s="48" t="e">
        <f>IF('JV Loan Amort Schedule  30-30'!Pay_Num&lt;&gt;"",DATE(YEAR('JV Loan Amort Schedule  30-30'!Loan_Start),MONTH('JV Loan Amort Schedule  30-30'!Loan_Start)+('JV Loan Amort Schedule  30-30'!Pay_Num)*12/'JV Loan Amort Schedule  30-30'!Num_Pmt_Per_Year,DAY('JV Loan Amort Schedule  30-30'!Loan_Start)),"")</f>
        <v>#NAME?</v>
      </c>
      <c r="C103" s="50" t="e">
        <f>IF('JV Loan Amort Schedule  30-30'!Pay_Num&lt;&gt;"",I102,"")</f>
        <v>#NAME?</v>
      </c>
      <c r="D103" s="50" t="e">
        <f>IF('JV Loan Amort Schedule  30-30'!Pay_Num&lt;&gt;"",'JV Loan Amort Schedule  30-30'!Scheduled_Monthly_Payment,"")</f>
        <v>#NAME?</v>
      </c>
      <c r="E103"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03"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03" s="50" t="e">
        <f>IF('JV Loan Amort Schedule  30-30'!Pay_Num&lt;&gt;"",'JV Loan Amort Schedule  30-30'!Total_Pay-'JV Loan Amort Schedule  30-30'!Int,"")</f>
        <v>#NAME?</v>
      </c>
      <c r="H103" s="50" t="e">
        <f>IF('JV Loan Amort Schedule  30-30'!Pay_Num&lt;&gt;"",'JV Loan Amort Schedule  30-30'!Beg_Bal*'JV Loan Amort Schedule  30-30'!Interest_Rate/'JV Loan Amort Schedule  30-30'!Num_Pmt_Per_Year,"")</f>
        <v>#NAME?</v>
      </c>
      <c r="I103"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03" s="50" t="e">
        <f t="shared" si="1"/>
        <v>#NAME?</v>
      </c>
      <c r="K103" s="5"/>
      <c r="L103" s="5"/>
      <c r="M103" s="5"/>
      <c r="N103" s="5"/>
      <c r="O103" s="5"/>
      <c r="P103" s="5"/>
      <c r="Q103" s="5"/>
      <c r="R103" s="5"/>
      <c r="S103" s="5"/>
      <c r="T103" s="5"/>
      <c r="U103" s="5"/>
      <c r="V103" s="5"/>
      <c r="W103" s="5"/>
      <c r="X103" s="5"/>
      <c r="Y103" s="5"/>
      <c r="Z103" s="5"/>
    </row>
    <row r="104" spans="1:26" ht="12.75" customHeight="1" x14ac:dyDescent="0.2">
      <c r="A104" s="47" t="e">
        <f t="shared" si="2"/>
        <v>#NAME?</v>
      </c>
      <c r="B104" s="48" t="e">
        <f>IF('JV Loan Amort Schedule  30-30'!Pay_Num&lt;&gt;"",DATE(YEAR('JV Loan Amort Schedule  30-30'!Loan_Start),MONTH('JV Loan Amort Schedule  30-30'!Loan_Start)+('JV Loan Amort Schedule  30-30'!Pay_Num)*12/'JV Loan Amort Schedule  30-30'!Num_Pmt_Per_Year,DAY('JV Loan Amort Schedule  30-30'!Loan_Start)),"")</f>
        <v>#NAME?</v>
      </c>
      <c r="C104" s="50" t="e">
        <f>IF('JV Loan Amort Schedule  30-30'!Pay_Num&lt;&gt;"",I103,"")</f>
        <v>#NAME?</v>
      </c>
      <c r="D104" s="50" t="e">
        <f>IF('JV Loan Amort Schedule  30-30'!Pay_Num&lt;&gt;"",'JV Loan Amort Schedule  30-30'!Scheduled_Monthly_Payment,"")</f>
        <v>#NAME?</v>
      </c>
      <c r="E104"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04"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04" s="50" t="e">
        <f>IF('JV Loan Amort Schedule  30-30'!Pay_Num&lt;&gt;"",'JV Loan Amort Schedule  30-30'!Total_Pay-'JV Loan Amort Schedule  30-30'!Int,"")</f>
        <v>#NAME?</v>
      </c>
      <c r="H104" s="50" t="e">
        <f>IF('JV Loan Amort Schedule  30-30'!Pay_Num&lt;&gt;"",'JV Loan Amort Schedule  30-30'!Beg_Bal*'JV Loan Amort Schedule  30-30'!Interest_Rate/'JV Loan Amort Schedule  30-30'!Num_Pmt_Per_Year,"")</f>
        <v>#NAME?</v>
      </c>
      <c r="I104"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04" s="50" t="e">
        <f t="shared" si="1"/>
        <v>#NAME?</v>
      </c>
      <c r="K104" s="5"/>
      <c r="L104" s="5"/>
      <c r="M104" s="5"/>
      <c r="N104" s="5"/>
      <c r="O104" s="5"/>
      <c r="P104" s="5"/>
      <c r="Q104" s="5"/>
      <c r="R104" s="5"/>
      <c r="S104" s="5"/>
      <c r="T104" s="5"/>
      <c r="U104" s="5"/>
      <c r="V104" s="5"/>
      <c r="W104" s="5"/>
      <c r="X104" s="5"/>
      <c r="Y104" s="5"/>
      <c r="Z104" s="5"/>
    </row>
    <row r="105" spans="1:26" ht="12.75" customHeight="1" x14ac:dyDescent="0.2">
      <c r="A105" s="47" t="e">
        <f t="shared" si="2"/>
        <v>#NAME?</v>
      </c>
      <c r="B105" s="48" t="e">
        <f>IF('JV Loan Amort Schedule  30-30'!Pay_Num&lt;&gt;"",DATE(YEAR('JV Loan Amort Schedule  30-30'!Loan_Start),MONTH('JV Loan Amort Schedule  30-30'!Loan_Start)+('JV Loan Amort Schedule  30-30'!Pay_Num)*12/'JV Loan Amort Schedule  30-30'!Num_Pmt_Per_Year,DAY('JV Loan Amort Schedule  30-30'!Loan_Start)),"")</f>
        <v>#NAME?</v>
      </c>
      <c r="C105" s="50" t="e">
        <f>IF('JV Loan Amort Schedule  30-30'!Pay_Num&lt;&gt;"",I104,"")</f>
        <v>#NAME?</v>
      </c>
      <c r="D105" s="50" t="e">
        <f>IF('JV Loan Amort Schedule  30-30'!Pay_Num&lt;&gt;"",'JV Loan Amort Schedule  30-30'!Scheduled_Monthly_Payment,"")</f>
        <v>#NAME?</v>
      </c>
      <c r="E105"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05"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05" s="50" t="e">
        <f>IF('JV Loan Amort Schedule  30-30'!Pay_Num&lt;&gt;"",'JV Loan Amort Schedule  30-30'!Total_Pay-'JV Loan Amort Schedule  30-30'!Int,"")</f>
        <v>#NAME?</v>
      </c>
      <c r="H105" s="50" t="e">
        <f>IF('JV Loan Amort Schedule  30-30'!Pay_Num&lt;&gt;"",'JV Loan Amort Schedule  30-30'!Beg_Bal*'JV Loan Amort Schedule  30-30'!Interest_Rate/'JV Loan Amort Schedule  30-30'!Num_Pmt_Per_Year,"")</f>
        <v>#NAME?</v>
      </c>
      <c r="I105"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05" s="50" t="e">
        <f t="shared" si="1"/>
        <v>#NAME?</v>
      </c>
      <c r="K105" s="5"/>
      <c r="L105" s="5"/>
      <c r="M105" s="5"/>
      <c r="N105" s="5"/>
      <c r="O105" s="5"/>
      <c r="P105" s="5"/>
      <c r="Q105" s="5"/>
      <c r="R105" s="5"/>
      <c r="S105" s="5"/>
      <c r="T105" s="5"/>
      <c r="U105" s="5"/>
      <c r="V105" s="5"/>
      <c r="W105" s="5"/>
      <c r="X105" s="5"/>
      <c r="Y105" s="5"/>
      <c r="Z105" s="5"/>
    </row>
    <row r="106" spans="1:26" ht="12.75" customHeight="1" x14ac:dyDescent="0.2">
      <c r="A106" s="47" t="e">
        <f t="shared" si="2"/>
        <v>#NAME?</v>
      </c>
      <c r="B106" s="48" t="e">
        <f>IF('JV Loan Amort Schedule  30-30'!Pay_Num&lt;&gt;"",DATE(YEAR('JV Loan Amort Schedule  30-30'!Loan_Start),MONTH('JV Loan Amort Schedule  30-30'!Loan_Start)+('JV Loan Amort Schedule  30-30'!Pay_Num)*12/'JV Loan Amort Schedule  30-30'!Num_Pmt_Per_Year,DAY('JV Loan Amort Schedule  30-30'!Loan_Start)),"")</f>
        <v>#NAME?</v>
      </c>
      <c r="C106" s="50" t="e">
        <f>IF('JV Loan Amort Schedule  30-30'!Pay_Num&lt;&gt;"",I105,"")</f>
        <v>#NAME?</v>
      </c>
      <c r="D106" s="50" t="e">
        <f>IF('JV Loan Amort Schedule  30-30'!Pay_Num&lt;&gt;"",'JV Loan Amort Schedule  30-30'!Scheduled_Monthly_Payment,"")</f>
        <v>#NAME?</v>
      </c>
      <c r="E106"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06"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06" s="50" t="e">
        <f>IF('JV Loan Amort Schedule  30-30'!Pay_Num&lt;&gt;"",'JV Loan Amort Schedule  30-30'!Total_Pay-'JV Loan Amort Schedule  30-30'!Int,"")</f>
        <v>#NAME?</v>
      </c>
      <c r="H106" s="50" t="e">
        <f>IF('JV Loan Amort Schedule  30-30'!Pay_Num&lt;&gt;"",'JV Loan Amort Schedule  30-30'!Beg_Bal*'JV Loan Amort Schedule  30-30'!Interest_Rate/'JV Loan Amort Schedule  30-30'!Num_Pmt_Per_Year,"")</f>
        <v>#NAME?</v>
      </c>
      <c r="I106"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06" s="50" t="e">
        <f t="shared" si="1"/>
        <v>#NAME?</v>
      </c>
      <c r="K106" s="5"/>
      <c r="L106" s="5"/>
      <c r="M106" s="5"/>
      <c r="N106" s="5"/>
      <c r="O106" s="5"/>
      <c r="P106" s="5"/>
      <c r="Q106" s="5"/>
      <c r="R106" s="5"/>
      <c r="S106" s="5"/>
      <c r="T106" s="5"/>
      <c r="U106" s="5"/>
      <c r="V106" s="5"/>
      <c r="W106" s="5"/>
      <c r="X106" s="5"/>
      <c r="Y106" s="5"/>
      <c r="Z106" s="5"/>
    </row>
    <row r="107" spans="1:26" ht="12.75" customHeight="1" x14ac:dyDescent="0.2">
      <c r="A107" s="47" t="e">
        <f t="shared" si="2"/>
        <v>#NAME?</v>
      </c>
      <c r="B107" s="48" t="e">
        <f>IF('JV Loan Amort Schedule  30-30'!Pay_Num&lt;&gt;"",DATE(YEAR('JV Loan Amort Schedule  30-30'!Loan_Start),MONTH('JV Loan Amort Schedule  30-30'!Loan_Start)+('JV Loan Amort Schedule  30-30'!Pay_Num)*12/'JV Loan Amort Schedule  30-30'!Num_Pmt_Per_Year,DAY('JV Loan Amort Schedule  30-30'!Loan_Start)),"")</f>
        <v>#NAME?</v>
      </c>
      <c r="C107" s="50" t="e">
        <f>IF('JV Loan Amort Schedule  30-30'!Pay_Num&lt;&gt;"",I106,"")</f>
        <v>#NAME?</v>
      </c>
      <c r="D107" s="50" t="e">
        <f>IF('JV Loan Amort Schedule  30-30'!Pay_Num&lt;&gt;"",'JV Loan Amort Schedule  30-30'!Scheduled_Monthly_Payment,"")</f>
        <v>#NAME?</v>
      </c>
      <c r="E107"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07"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07" s="50" t="e">
        <f>IF('JV Loan Amort Schedule  30-30'!Pay_Num&lt;&gt;"",'JV Loan Amort Schedule  30-30'!Total_Pay-'JV Loan Amort Schedule  30-30'!Int,"")</f>
        <v>#NAME?</v>
      </c>
      <c r="H107" s="50" t="e">
        <f>IF('JV Loan Amort Schedule  30-30'!Pay_Num&lt;&gt;"",'JV Loan Amort Schedule  30-30'!Beg_Bal*'JV Loan Amort Schedule  30-30'!Interest_Rate/'JV Loan Amort Schedule  30-30'!Num_Pmt_Per_Year,"")</f>
        <v>#NAME?</v>
      </c>
      <c r="I107"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07" s="50" t="e">
        <f t="shared" si="1"/>
        <v>#NAME?</v>
      </c>
      <c r="K107" s="5"/>
      <c r="L107" s="5"/>
      <c r="M107" s="5"/>
      <c r="N107" s="5"/>
      <c r="O107" s="5"/>
      <c r="P107" s="5"/>
      <c r="Q107" s="5"/>
      <c r="R107" s="5"/>
      <c r="S107" s="5"/>
      <c r="T107" s="5"/>
      <c r="U107" s="5"/>
      <c r="V107" s="5"/>
      <c r="W107" s="5"/>
      <c r="X107" s="5"/>
      <c r="Y107" s="5"/>
      <c r="Z107" s="5"/>
    </row>
    <row r="108" spans="1:26" ht="12.75" customHeight="1" x14ac:dyDescent="0.2">
      <c r="A108" s="47" t="e">
        <f t="shared" si="2"/>
        <v>#NAME?</v>
      </c>
      <c r="B108" s="48" t="e">
        <f>IF('JV Loan Amort Schedule  30-30'!Pay_Num&lt;&gt;"",DATE(YEAR('JV Loan Amort Schedule  30-30'!Loan_Start),MONTH('JV Loan Amort Schedule  30-30'!Loan_Start)+('JV Loan Amort Schedule  30-30'!Pay_Num)*12/'JV Loan Amort Schedule  30-30'!Num_Pmt_Per_Year,DAY('JV Loan Amort Schedule  30-30'!Loan_Start)),"")</f>
        <v>#NAME?</v>
      </c>
      <c r="C108" s="50" t="e">
        <f>IF('JV Loan Amort Schedule  30-30'!Pay_Num&lt;&gt;"",I107,"")</f>
        <v>#NAME?</v>
      </c>
      <c r="D108" s="50" t="e">
        <f>IF('JV Loan Amort Schedule  30-30'!Pay_Num&lt;&gt;"",'JV Loan Amort Schedule  30-30'!Scheduled_Monthly_Payment,"")</f>
        <v>#NAME?</v>
      </c>
      <c r="E108"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08"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08" s="50" t="e">
        <f>IF('JV Loan Amort Schedule  30-30'!Pay_Num&lt;&gt;"",'JV Loan Amort Schedule  30-30'!Total_Pay-'JV Loan Amort Schedule  30-30'!Int,"")</f>
        <v>#NAME?</v>
      </c>
      <c r="H108" s="50" t="e">
        <f>IF('JV Loan Amort Schedule  30-30'!Pay_Num&lt;&gt;"",'JV Loan Amort Schedule  30-30'!Beg_Bal*'JV Loan Amort Schedule  30-30'!Interest_Rate/'JV Loan Amort Schedule  30-30'!Num_Pmt_Per_Year,"")</f>
        <v>#NAME?</v>
      </c>
      <c r="I108"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08" s="50" t="e">
        <f t="shared" si="1"/>
        <v>#NAME?</v>
      </c>
      <c r="K108" s="5"/>
      <c r="L108" s="5"/>
      <c r="M108" s="5"/>
      <c r="N108" s="5"/>
      <c r="O108" s="5"/>
      <c r="P108" s="5"/>
      <c r="Q108" s="5"/>
      <c r="R108" s="5"/>
      <c r="S108" s="5"/>
      <c r="T108" s="5"/>
      <c r="U108" s="5"/>
      <c r="V108" s="5"/>
      <c r="W108" s="5"/>
      <c r="X108" s="5"/>
      <c r="Y108" s="5"/>
      <c r="Z108" s="5"/>
    </row>
    <row r="109" spans="1:26" ht="12.75" customHeight="1" x14ac:dyDescent="0.2">
      <c r="A109" s="47" t="e">
        <f t="shared" si="2"/>
        <v>#NAME?</v>
      </c>
      <c r="B109" s="48" t="e">
        <f>IF('JV Loan Amort Schedule  30-30'!Pay_Num&lt;&gt;"",DATE(YEAR('JV Loan Amort Schedule  30-30'!Loan_Start),MONTH('JV Loan Amort Schedule  30-30'!Loan_Start)+('JV Loan Amort Schedule  30-30'!Pay_Num)*12/'JV Loan Amort Schedule  30-30'!Num_Pmt_Per_Year,DAY('JV Loan Amort Schedule  30-30'!Loan_Start)),"")</f>
        <v>#NAME?</v>
      </c>
      <c r="C109" s="50" t="e">
        <f>IF('JV Loan Amort Schedule  30-30'!Pay_Num&lt;&gt;"",I108,"")</f>
        <v>#NAME?</v>
      </c>
      <c r="D109" s="50" t="e">
        <f>IF('JV Loan Amort Schedule  30-30'!Pay_Num&lt;&gt;"",'JV Loan Amort Schedule  30-30'!Scheduled_Monthly_Payment,"")</f>
        <v>#NAME?</v>
      </c>
      <c r="E109"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09"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09" s="50" t="e">
        <f>IF('JV Loan Amort Schedule  30-30'!Pay_Num&lt;&gt;"",'JV Loan Amort Schedule  30-30'!Total_Pay-'JV Loan Amort Schedule  30-30'!Int,"")</f>
        <v>#NAME?</v>
      </c>
      <c r="H109" s="50" t="e">
        <f>IF('JV Loan Amort Schedule  30-30'!Pay_Num&lt;&gt;"",'JV Loan Amort Schedule  30-30'!Beg_Bal*'JV Loan Amort Schedule  30-30'!Interest_Rate/'JV Loan Amort Schedule  30-30'!Num_Pmt_Per_Year,"")</f>
        <v>#NAME?</v>
      </c>
      <c r="I109"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09" s="50" t="e">
        <f t="shared" si="1"/>
        <v>#NAME?</v>
      </c>
      <c r="K109" s="5"/>
      <c r="L109" s="5"/>
      <c r="M109" s="5"/>
      <c r="N109" s="5"/>
      <c r="O109" s="5"/>
      <c r="P109" s="5"/>
      <c r="Q109" s="5"/>
      <c r="R109" s="5"/>
      <c r="S109" s="5"/>
      <c r="T109" s="5"/>
      <c r="U109" s="5"/>
      <c r="V109" s="5"/>
      <c r="W109" s="5"/>
      <c r="X109" s="5"/>
      <c r="Y109" s="5"/>
      <c r="Z109" s="5"/>
    </row>
    <row r="110" spans="1:26" ht="12.75" customHeight="1" x14ac:dyDescent="0.2">
      <c r="A110" s="47" t="e">
        <f t="shared" si="2"/>
        <v>#NAME?</v>
      </c>
      <c r="B110" s="48" t="e">
        <f>IF('JV Loan Amort Schedule  30-30'!Pay_Num&lt;&gt;"",DATE(YEAR('JV Loan Amort Schedule  30-30'!Loan_Start),MONTH('JV Loan Amort Schedule  30-30'!Loan_Start)+('JV Loan Amort Schedule  30-30'!Pay_Num)*12/'JV Loan Amort Schedule  30-30'!Num_Pmt_Per_Year,DAY('JV Loan Amort Schedule  30-30'!Loan_Start)),"")</f>
        <v>#NAME?</v>
      </c>
      <c r="C110" s="50" t="e">
        <f>IF('JV Loan Amort Schedule  30-30'!Pay_Num&lt;&gt;"",I109,"")</f>
        <v>#NAME?</v>
      </c>
      <c r="D110" s="50" t="e">
        <f>IF('JV Loan Amort Schedule  30-30'!Pay_Num&lt;&gt;"",'JV Loan Amort Schedule  30-30'!Scheduled_Monthly_Payment,"")</f>
        <v>#NAME?</v>
      </c>
      <c r="E110"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10"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10" s="50" t="e">
        <f>IF('JV Loan Amort Schedule  30-30'!Pay_Num&lt;&gt;"",'JV Loan Amort Schedule  30-30'!Total_Pay-'JV Loan Amort Schedule  30-30'!Int,"")</f>
        <v>#NAME?</v>
      </c>
      <c r="H110" s="50" t="e">
        <f>IF('JV Loan Amort Schedule  30-30'!Pay_Num&lt;&gt;"",'JV Loan Amort Schedule  30-30'!Beg_Bal*'JV Loan Amort Schedule  30-30'!Interest_Rate/'JV Loan Amort Schedule  30-30'!Num_Pmt_Per_Year,"")</f>
        <v>#NAME?</v>
      </c>
      <c r="I110"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10" s="50" t="e">
        <f t="shared" si="1"/>
        <v>#NAME?</v>
      </c>
      <c r="K110" s="5"/>
      <c r="L110" s="5"/>
      <c r="M110" s="5"/>
      <c r="N110" s="5"/>
      <c r="O110" s="5"/>
      <c r="P110" s="5"/>
      <c r="Q110" s="5"/>
      <c r="R110" s="5"/>
      <c r="S110" s="5"/>
      <c r="T110" s="5"/>
      <c r="U110" s="5"/>
      <c r="V110" s="5"/>
      <c r="W110" s="5"/>
      <c r="X110" s="5"/>
      <c r="Y110" s="5"/>
      <c r="Z110" s="5"/>
    </row>
    <row r="111" spans="1:26" ht="12.75" customHeight="1" x14ac:dyDescent="0.2">
      <c r="A111" s="47" t="e">
        <f t="shared" si="2"/>
        <v>#NAME?</v>
      </c>
      <c r="B111" s="48" t="e">
        <f>IF('JV Loan Amort Schedule  30-30'!Pay_Num&lt;&gt;"",DATE(YEAR('JV Loan Amort Schedule  30-30'!Loan_Start),MONTH('JV Loan Amort Schedule  30-30'!Loan_Start)+('JV Loan Amort Schedule  30-30'!Pay_Num)*12/'JV Loan Amort Schedule  30-30'!Num_Pmt_Per_Year,DAY('JV Loan Amort Schedule  30-30'!Loan_Start)),"")</f>
        <v>#NAME?</v>
      </c>
      <c r="C111" s="50" t="e">
        <f>IF('JV Loan Amort Schedule  30-30'!Pay_Num&lt;&gt;"",I110,"")</f>
        <v>#NAME?</v>
      </c>
      <c r="D111" s="50" t="e">
        <f>IF('JV Loan Amort Schedule  30-30'!Pay_Num&lt;&gt;"",'JV Loan Amort Schedule  30-30'!Scheduled_Monthly_Payment,"")</f>
        <v>#NAME?</v>
      </c>
      <c r="E111"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11"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11" s="50" t="e">
        <f>IF('JV Loan Amort Schedule  30-30'!Pay_Num&lt;&gt;"",'JV Loan Amort Schedule  30-30'!Total_Pay-'JV Loan Amort Schedule  30-30'!Int,"")</f>
        <v>#NAME?</v>
      </c>
      <c r="H111" s="50" t="e">
        <f>IF('JV Loan Amort Schedule  30-30'!Pay_Num&lt;&gt;"",'JV Loan Amort Schedule  30-30'!Beg_Bal*'JV Loan Amort Schedule  30-30'!Interest_Rate/'JV Loan Amort Schedule  30-30'!Num_Pmt_Per_Year,"")</f>
        <v>#NAME?</v>
      </c>
      <c r="I111"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11" s="50" t="e">
        <f t="shared" si="1"/>
        <v>#NAME?</v>
      </c>
      <c r="K111" s="5"/>
      <c r="L111" s="5"/>
      <c r="M111" s="5"/>
      <c r="N111" s="5"/>
      <c r="O111" s="5"/>
      <c r="P111" s="5"/>
      <c r="Q111" s="5"/>
      <c r="R111" s="5"/>
      <c r="S111" s="5"/>
      <c r="T111" s="5"/>
      <c r="U111" s="5"/>
      <c r="V111" s="5"/>
      <c r="W111" s="5"/>
      <c r="X111" s="5"/>
      <c r="Y111" s="5"/>
      <c r="Z111" s="5"/>
    </row>
    <row r="112" spans="1:26" ht="12.75" customHeight="1" x14ac:dyDescent="0.2">
      <c r="A112" s="47" t="e">
        <f t="shared" si="2"/>
        <v>#NAME?</v>
      </c>
      <c r="B112" s="48" t="e">
        <f>IF('JV Loan Amort Schedule  30-30'!Pay_Num&lt;&gt;"",DATE(YEAR('JV Loan Amort Schedule  30-30'!Loan_Start),MONTH('JV Loan Amort Schedule  30-30'!Loan_Start)+('JV Loan Amort Schedule  30-30'!Pay_Num)*12/'JV Loan Amort Schedule  30-30'!Num_Pmt_Per_Year,DAY('JV Loan Amort Schedule  30-30'!Loan_Start)),"")</f>
        <v>#NAME?</v>
      </c>
      <c r="C112" s="50" t="e">
        <f>IF('JV Loan Amort Schedule  30-30'!Pay_Num&lt;&gt;"",I111,"")</f>
        <v>#NAME?</v>
      </c>
      <c r="D112" s="50" t="e">
        <f>IF('JV Loan Amort Schedule  30-30'!Pay_Num&lt;&gt;"",'JV Loan Amort Schedule  30-30'!Scheduled_Monthly_Payment,"")</f>
        <v>#NAME?</v>
      </c>
      <c r="E112"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12"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12" s="50" t="e">
        <f>IF('JV Loan Amort Schedule  30-30'!Pay_Num&lt;&gt;"",'JV Loan Amort Schedule  30-30'!Total_Pay-'JV Loan Amort Schedule  30-30'!Int,"")</f>
        <v>#NAME?</v>
      </c>
      <c r="H112" s="50" t="e">
        <f>IF('JV Loan Amort Schedule  30-30'!Pay_Num&lt;&gt;"",'JV Loan Amort Schedule  30-30'!Beg_Bal*'JV Loan Amort Schedule  30-30'!Interest_Rate/'JV Loan Amort Schedule  30-30'!Num_Pmt_Per_Year,"")</f>
        <v>#NAME?</v>
      </c>
      <c r="I112"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12" s="50" t="e">
        <f t="shared" si="1"/>
        <v>#NAME?</v>
      </c>
      <c r="K112" s="5"/>
      <c r="L112" s="5"/>
      <c r="M112" s="5"/>
      <c r="N112" s="5"/>
      <c r="O112" s="5"/>
      <c r="P112" s="5"/>
      <c r="Q112" s="5"/>
      <c r="R112" s="5"/>
      <c r="S112" s="5"/>
      <c r="T112" s="5"/>
      <c r="U112" s="5"/>
      <c r="V112" s="5"/>
      <c r="W112" s="5"/>
      <c r="X112" s="5"/>
      <c r="Y112" s="5"/>
      <c r="Z112" s="5"/>
    </row>
    <row r="113" spans="1:26" ht="12.75" customHeight="1" x14ac:dyDescent="0.2">
      <c r="A113" s="47" t="e">
        <f t="shared" si="2"/>
        <v>#NAME?</v>
      </c>
      <c r="B113" s="48" t="e">
        <f>IF('JV Loan Amort Schedule  30-30'!Pay_Num&lt;&gt;"",DATE(YEAR('JV Loan Amort Schedule  30-30'!Loan_Start),MONTH('JV Loan Amort Schedule  30-30'!Loan_Start)+('JV Loan Amort Schedule  30-30'!Pay_Num)*12/'JV Loan Amort Schedule  30-30'!Num_Pmt_Per_Year,DAY('JV Loan Amort Schedule  30-30'!Loan_Start)),"")</f>
        <v>#NAME?</v>
      </c>
      <c r="C113" s="50" t="e">
        <f>IF('JV Loan Amort Schedule  30-30'!Pay_Num&lt;&gt;"",I112,"")</f>
        <v>#NAME?</v>
      </c>
      <c r="D113" s="50" t="e">
        <f>IF('JV Loan Amort Schedule  30-30'!Pay_Num&lt;&gt;"",'JV Loan Amort Schedule  30-30'!Scheduled_Monthly_Payment,"")</f>
        <v>#NAME?</v>
      </c>
      <c r="E113"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13"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13" s="50" t="e">
        <f>IF('JV Loan Amort Schedule  30-30'!Pay_Num&lt;&gt;"",'JV Loan Amort Schedule  30-30'!Total_Pay-'JV Loan Amort Schedule  30-30'!Int,"")</f>
        <v>#NAME?</v>
      </c>
      <c r="H113" s="50" t="e">
        <f>IF('JV Loan Amort Schedule  30-30'!Pay_Num&lt;&gt;"",'JV Loan Amort Schedule  30-30'!Beg_Bal*'JV Loan Amort Schedule  30-30'!Interest_Rate/'JV Loan Amort Schedule  30-30'!Num_Pmt_Per_Year,"")</f>
        <v>#NAME?</v>
      </c>
      <c r="I113"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13" s="50" t="e">
        <f t="shared" si="1"/>
        <v>#NAME?</v>
      </c>
      <c r="K113" s="5"/>
      <c r="L113" s="5"/>
      <c r="M113" s="5"/>
      <c r="N113" s="5"/>
      <c r="O113" s="5"/>
      <c r="P113" s="5"/>
      <c r="Q113" s="5"/>
      <c r="R113" s="5"/>
      <c r="S113" s="5"/>
      <c r="T113" s="5"/>
      <c r="U113" s="5"/>
      <c r="V113" s="5"/>
      <c r="W113" s="5"/>
      <c r="X113" s="5"/>
      <c r="Y113" s="5"/>
      <c r="Z113" s="5"/>
    </row>
    <row r="114" spans="1:26" ht="12.75" customHeight="1" x14ac:dyDescent="0.2">
      <c r="A114" s="47" t="e">
        <f t="shared" si="2"/>
        <v>#NAME?</v>
      </c>
      <c r="B114" s="48" t="e">
        <f>IF('JV Loan Amort Schedule  30-30'!Pay_Num&lt;&gt;"",DATE(YEAR('JV Loan Amort Schedule  30-30'!Loan_Start),MONTH('JV Loan Amort Schedule  30-30'!Loan_Start)+('JV Loan Amort Schedule  30-30'!Pay_Num)*12/'JV Loan Amort Schedule  30-30'!Num_Pmt_Per_Year,DAY('JV Loan Amort Schedule  30-30'!Loan_Start)),"")</f>
        <v>#NAME?</v>
      </c>
      <c r="C114" s="50" t="e">
        <f>IF('JV Loan Amort Schedule  30-30'!Pay_Num&lt;&gt;"",I113,"")</f>
        <v>#NAME?</v>
      </c>
      <c r="D114" s="50" t="e">
        <f>IF('JV Loan Amort Schedule  30-30'!Pay_Num&lt;&gt;"",'JV Loan Amort Schedule  30-30'!Scheduled_Monthly_Payment,"")</f>
        <v>#NAME?</v>
      </c>
      <c r="E114"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14"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14" s="50" t="e">
        <f>IF('JV Loan Amort Schedule  30-30'!Pay_Num&lt;&gt;"",'JV Loan Amort Schedule  30-30'!Total_Pay-'JV Loan Amort Schedule  30-30'!Int,"")</f>
        <v>#NAME?</v>
      </c>
      <c r="H114" s="50" t="e">
        <f>IF('JV Loan Amort Schedule  30-30'!Pay_Num&lt;&gt;"",'JV Loan Amort Schedule  30-30'!Beg_Bal*'JV Loan Amort Schedule  30-30'!Interest_Rate/'JV Loan Amort Schedule  30-30'!Num_Pmt_Per_Year,"")</f>
        <v>#NAME?</v>
      </c>
      <c r="I114"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14" s="50" t="e">
        <f t="shared" si="1"/>
        <v>#NAME?</v>
      </c>
      <c r="K114" s="5"/>
      <c r="L114" s="5"/>
      <c r="M114" s="5"/>
      <c r="N114" s="5"/>
      <c r="O114" s="5"/>
      <c r="P114" s="5"/>
      <c r="Q114" s="5"/>
      <c r="R114" s="5"/>
      <c r="S114" s="5"/>
      <c r="T114" s="5"/>
      <c r="U114" s="5"/>
      <c r="V114" s="5"/>
      <c r="W114" s="5"/>
      <c r="X114" s="5"/>
      <c r="Y114" s="5"/>
      <c r="Z114" s="5"/>
    </row>
    <row r="115" spans="1:26" ht="12.75" customHeight="1" x14ac:dyDescent="0.2">
      <c r="A115" s="47" t="e">
        <f t="shared" si="2"/>
        <v>#NAME?</v>
      </c>
      <c r="B115" s="48" t="e">
        <f>IF('JV Loan Amort Schedule  30-30'!Pay_Num&lt;&gt;"",DATE(YEAR('JV Loan Amort Schedule  30-30'!Loan_Start),MONTH('JV Loan Amort Schedule  30-30'!Loan_Start)+('JV Loan Amort Schedule  30-30'!Pay_Num)*12/'JV Loan Amort Schedule  30-30'!Num_Pmt_Per_Year,DAY('JV Loan Amort Schedule  30-30'!Loan_Start)),"")</f>
        <v>#NAME?</v>
      </c>
      <c r="C115" s="50" t="e">
        <f>IF('JV Loan Amort Schedule  30-30'!Pay_Num&lt;&gt;"",I114,"")</f>
        <v>#NAME?</v>
      </c>
      <c r="D115" s="50" t="e">
        <f>IF('JV Loan Amort Schedule  30-30'!Pay_Num&lt;&gt;"",'JV Loan Amort Schedule  30-30'!Scheduled_Monthly_Payment,"")</f>
        <v>#NAME?</v>
      </c>
      <c r="E115"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15"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15" s="50" t="e">
        <f>IF('JV Loan Amort Schedule  30-30'!Pay_Num&lt;&gt;"",'JV Loan Amort Schedule  30-30'!Total_Pay-'JV Loan Amort Schedule  30-30'!Int,"")</f>
        <v>#NAME?</v>
      </c>
      <c r="H115" s="50" t="e">
        <f>IF('JV Loan Amort Schedule  30-30'!Pay_Num&lt;&gt;"",'JV Loan Amort Schedule  30-30'!Beg_Bal*'JV Loan Amort Schedule  30-30'!Interest_Rate/'JV Loan Amort Schedule  30-30'!Num_Pmt_Per_Year,"")</f>
        <v>#NAME?</v>
      </c>
      <c r="I115"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15" s="50" t="e">
        <f t="shared" si="1"/>
        <v>#NAME?</v>
      </c>
      <c r="K115" s="5"/>
      <c r="L115" s="5"/>
      <c r="M115" s="5"/>
      <c r="N115" s="5"/>
      <c r="O115" s="5"/>
      <c r="P115" s="5"/>
      <c r="Q115" s="5"/>
      <c r="R115" s="5"/>
      <c r="S115" s="5"/>
      <c r="T115" s="5"/>
      <c r="U115" s="5"/>
      <c r="V115" s="5"/>
      <c r="W115" s="5"/>
      <c r="X115" s="5"/>
      <c r="Y115" s="5"/>
      <c r="Z115" s="5"/>
    </row>
    <row r="116" spans="1:26" ht="12.75" customHeight="1" x14ac:dyDescent="0.2">
      <c r="A116" s="47" t="e">
        <f t="shared" si="2"/>
        <v>#NAME?</v>
      </c>
      <c r="B116" s="48" t="e">
        <f>IF('JV Loan Amort Schedule  30-30'!Pay_Num&lt;&gt;"",DATE(YEAR('JV Loan Amort Schedule  30-30'!Loan_Start),MONTH('JV Loan Amort Schedule  30-30'!Loan_Start)+('JV Loan Amort Schedule  30-30'!Pay_Num)*12/'JV Loan Amort Schedule  30-30'!Num_Pmt_Per_Year,DAY('JV Loan Amort Schedule  30-30'!Loan_Start)),"")</f>
        <v>#NAME?</v>
      </c>
      <c r="C116" s="50" t="e">
        <f>IF('JV Loan Amort Schedule  30-30'!Pay_Num&lt;&gt;"",I115,"")</f>
        <v>#NAME?</v>
      </c>
      <c r="D116" s="50" t="e">
        <f>IF('JV Loan Amort Schedule  30-30'!Pay_Num&lt;&gt;"",'JV Loan Amort Schedule  30-30'!Scheduled_Monthly_Payment,"")</f>
        <v>#NAME?</v>
      </c>
      <c r="E116"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16"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16" s="50" t="e">
        <f>IF('JV Loan Amort Schedule  30-30'!Pay_Num&lt;&gt;"",'JV Loan Amort Schedule  30-30'!Total_Pay-'JV Loan Amort Schedule  30-30'!Int,"")</f>
        <v>#NAME?</v>
      </c>
      <c r="H116" s="50" t="e">
        <f>IF('JV Loan Amort Schedule  30-30'!Pay_Num&lt;&gt;"",'JV Loan Amort Schedule  30-30'!Beg_Bal*'JV Loan Amort Schedule  30-30'!Interest_Rate/'JV Loan Amort Schedule  30-30'!Num_Pmt_Per_Year,"")</f>
        <v>#NAME?</v>
      </c>
      <c r="I116"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16" s="50" t="e">
        <f t="shared" si="1"/>
        <v>#NAME?</v>
      </c>
      <c r="K116" s="5"/>
      <c r="L116" s="5"/>
      <c r="M116" s="5"/>
      <c r="N116" s="5"/>
      <c r="O116" s="5"/>
      <c r="P116" s="5"/>
      <c r="Q116" s="5"/>
      <c r="R116" s="5"/>
      <c r="S116" s="5"/>
      <c r="T116" s="5"/>
      <c r="U116" s="5"/>
      <c r="V116" s="5"/>
      <c r="W116" s="5"/>
      <c r="X116" s="5"/>
      <c r="Y116" s="5"/>
      <c r="Z116" s="5"/>
    </row>
    <row r="117" spans="1:26" ht="12.75" customHeight="1" x14ac:dyDescent="0.2">
      <c r="A117" s="47" t="e">
        <f t="shared" si="2"/>
        <v>#NAME?</v>
      </c>
      <c r="B117" s="48" t="e">
        <f>IF('JV Loan Amort Schedule  30-30'!Pay_Num&lt;&gt;"",DATE(YEAR('JV Loan Amort Schedule  30-30'!Loan_Start),MONTH('JV Loan Amort Schedule  30-30'!Loan_Start)+('JV Loan Amort Schedule  30-30'!Pay_Num)*12/'JV Loan Amort Schedule  30-30'!Num_Pmt_Per_Year,DAY('JV Loan Amort Schedule  30-30'!Loan_Start)),"")</f>
        <v>#NAME?</v>
      </c>
      <c r="C117" s="50" t="e">
        <f>IF('JV Loan Amort Schedule  30-30'!Pay_Num&lt;&gt;"",I116,"")</f>
        <v>#NAME?</v>
      </c>
      <c r="D117" s="50" t="e">
        <f>IF('JV Loan Amort Schedule  30-30'!Pay_Num&lt;&gt;"",'JV Loan Amort Schedule  30-30'!Scheduled_Monthly_Payment,"")</f>
        <v>#NAME?</v>
      </c>
      <c r="E117"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17"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17" s="50" t="e">
        <f>IF('JV Loan Amort Schedule  30-30'!Pay_Num&lt;&gt;"",'JV Loan Amort Schedule  30-30'!Total_Pay-'JV Loan Amort Schedule  30-30'!Int,"")</f>
        <v>#NAME?</v>
      </c>
      <c r="H117" s="50" t="e">
        <f>IF('JV Loan Amort Schedule  30-30'!Pay_Num&lt;&gt;"",'JV Loan Amort Schedule  30-30'!Beg_Bal*'JV Loan Amort Schedule  30-30'!Interest_Rate/'JV Loan Amort Schedule  30-30'!Num_Pmt_Per_Year,"")</f>
        <v>#NAME?</v>
      </c>
      <c r="I117"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17" s="50" t="e">
        <f t="shared" si="1"/>
        <v>#NAME?</v>
      </c>
      <c r="K117" s="5"/>
      <c r="L117" s="5"/>
      <c r="M117" s="5"/>
      <c r="N117" s="5"/>
      <c r="O117" s="5"/>
      <c r="P117" s="5"/>
      <c r="Q117" s="5"/>
      <c r="R117" s="5"/>
      <c r="S117" s="5"/>
      <c r="T117" s="5"/>
      <c r="U117" s="5"/>
      <c r="V117" s="5"/>
      <c r="W117" s="5"/>
      <c r="X117" s="5"/>
      <c r="Y117" s="5"/>
      <c r="Z117" s="5"/>
    </row>
    <row r="118" spans="1:26" ht="12.75" customHeight="1" x14ac:dyDescent="0.2">
      <c r="A118" s="47" t="e">
        <f t="shared" si="2"/>
        <v>#NAME?</v>
      </c>
      <c r="B118" s="48" t="e">
        <f>IF('JV Loan Amort Schedule  30-30'!Pay_Num&lt;&gt;"",DATE(YEAR('JV Loan Amort Schedule  30-30'!Loan_Start),MONTH('JV Loan Amort Schedule  30-30'!Loan_Start)+('JV Loan Amort Schedule  30-30'!Pay_Num)*12/'JV Loan Amort Schedule  30-30'!Num_Pmt_Per_Year,DAY('JV Loan Amort Schedule  30-30'!Loan_Start)),"")</f>
        <v>#NAME?</v>
      </c>
      <c r="C118" s="50" t="e">
        <f>IF('JV Loan Amort Schedule  30-30'!Pay_Num&lt;&gt;"",I117,"")</f>
        <v>#NAME?</v>
      </c>
      <c r="D118" s="50" t="e">
        <f>IF('JV Loan Amort Schedule  30-30'!Pay_Num&lt;&gt;"",'JV Loan Amort Schedule  30-30'!Scheduled_Monthly_Payment,"")</f>
        <v>#NAME?</v>
      </c>
      <c r="E118"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18"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18" s="50" t="e">
        <f>IF('JV Loan Amort Schedule  30-30'!Pay_Num&lt;&gt;"",'JV Loan Amort Schedule  30-30'!Total_Pay-'JV Loan Amort Schedule  30-30'!Int,"")</f>
        <v>#NAME?</v>
      </c>
      <c r="H118" s="50" t="e">
        <f>IF('JV Loan Amort Schedule  30-30'!Pay_Num&lt;&gt;"",'JV Loan Amort Schedule  30-30'!Beg_Bal*'JV Loan Amort Schedule  30-30'!Interest_Rate/'JV Loan Amort Schedule  30-30'!Num_Pmt_Per_Year,"")</f>
        <v>#NAME?</v>
      </c>
      <c r="I118"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18" s="50" t="e">
        <f t="shared" si="1"/>
        <v>#NAME?</v>
      </c>
      <c r="K118" s="5"/>
      <c r="L118" s="5"/>
      <c r="M118" s="5"/>
      <c r="N118" s="5"/>
      <c r="O118" s="5"/>
      <c r="P118" s="5"/>
      <c r="Q118" s="5"/>
      <c r="R118" s="5"/>
      <c r="S118" s="5"/>
      <c r="T118" s="5"/>
      <c r="U118" s="5"/>
      <c r="V118" s="5"/>
      <c r="W118" s="5"/>
      <c r="X118" s="5"/>
      <c r="Y118" s="5"/>
      <c r="Z118" s="5"/>
    </row>
    <row r="119" spans="1:26" ht="12.75" customHeight="1" x14ac:dyDescent="0.2">
      <c r="A119" s="47" t="e">
        <f t="shared" si="2"/>
        <v>#NAME?</v>
      </c>
      <c r="B119" s="48" t="e">
        <f>IF('JV Loan Amort Schedule  30-30'!Pay_Num&lt;&gt;"",DATE(YEAR('JV Loan Amort Schedule  30-30'!Loan_Start),MONTH('JV Loan Amort Schedule  30-30'!Loan_Start)+('JV Loan Amort Schedule  30-30'!Pay_Num)*12/'JV Loan Amort Schedule  30-30'!Num_Pmt_Per_Year,DAY('JV Loan Amort Schedule  30-30'!Loan_Start)),"")</f>
        <v>#NAME?</v>
      </c>
      <c r="C119" s="50" t="e">
        <f>IF('JV Loan Amort Schedule  30-30'!Pay_Num&lt;&gt;"",I118,"")</f>
        <v>#NAME?</v>
      </c>
      <c r="D119" s="50" t="e">
        <f>IF('JV Loan Amort Schedule  30-30'!Pay_Num&lt;&gt;"",'JV Loan Amort Schedule  30-30'!Scheduled_Monthly_Payment,"")</f>
        <v>#NAME?</v>
      </c>
      <c r="E119"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19"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19" s="50" t="e">
        <f>IF('JV Loan Amort Schedule  30-30'!Pay_Num&lt;&gt;"",'JV Loan Amort Schedule  30-30'!Total_Pay-'JV Loan Amort Schedule  30-30'!Int,"")</f>
        <v>#NAME?</v>
      </c>
      <c r="H119" s="50" t="e">
        <f>IF('JV Loan Amort Schedule  30-30'!Pay_Num&lt;&gt;"",'JV Loan Amort Schedule  30-30'!Beg_Bal*'JV Loan Amort Schedule  30-30'!Interest_Rate/'JV Loan Amort Schedule  30-30'!Num_Pmt_Per_Year,"")</f>
        <v>#NAME?</v>
      </c>
      <c r="I119"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19" s="50" t="e">
        <f t="shared" si="1"/>
        <v>#NAME?</v>
      </c>
      <c r="K119" s="5"/>
      <c r="L119" s="5"/>
      <c r="M119" s="5"/>
      <c r="N119" s="5"/>
      <c r="O119" s="5"/>
      <c r="P119" s="5"/>
      <c r="Q119" s="5"/>
      <c r="R119" s="5"/>
      <c r="S119" s="5"/>
      <c r="T119" s="5"/>
      <c r="U119" s="5"/>
      <c r="V119" s="5"/>
      <c r="W119" s="5"/>
      <c r="X119" s="5"/>
      <c r="Y119" s="5"/>
      <c r="Z119" s="5"/>
    </row>
    <row r="120" spans="1:26" ht="12.75" customHeight="1" x14ac:dyDescent="0.2">
      <c r="A120" s="47" t="e">
        <f t="shared" si="2"/>
        <v>#NAME?</v>
      </c>
      <c r="B120" s="48" t="e">
        <f>IF('JV Loan Amort Schedule  30-30'!Pay_Num&lt;&gt;"",DATE(YEAR('JV Loan Amort Schedule  30-30'!Loan_Start),MONTH('JV Loan Amort Schedule  30-30'!Loan_Start)+('JV Loan Amort Schedule  30-30'!Pay_Num)*12/'JV Loan Amort Schedule  30-30'!Num_Pmt_Per_Year,DAY('JV Loan Amort Schedule  30-30'!Loan_Start)),"")</f>
        <v>#NAME?</v>
      </c>
      <c r="C120" s="50" t="e">
        <f>IF('JV Loan Amort Schedule  30-30'!Pay_Num&lt;&gt;"",I119,"")</f>
        <v>#NAME?</v>
      </c>
      <c r="D120" s="50" t="e">
        <f>IF('JV Loan Amort Schedule  30-30'!Pay_Num&lt;&gt;"",'JV Loan Amort Schedule  30-30'!Scheduled_Monthly_Payment,"")</f>
        <v>#NAME?</v>
      </c>
      <c r="E120"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20"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20" s="50" t="e">
        <f>IF('JV Loan Amort Schedule  30-30'!Pay_Num&lt;&gt;"",'JV Loan Amort Schedule  30-30'!Total_Pay-'JV Loan Amort Schedule  30-30'!Int,"")</f>
        <v>#NAME?</v>
      </c>
      <c r="H120" s="50" t="e">
        <f>IF('JV Loan Amort Schedule  30-30'!Pay_Num&lt;&gt;"",'JV Loan Amort Schedule  30-30'!Beg_Bal*'JV Loan Amort Schedule  30-30'!Interest_Rate/'JV Loan Amort Schedule  30-30'!Num_Pmt_Per_Year,"")</f>
        <v>#NAME?</v>
      </c>
      <c r="I120"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20" s="50" t="e">
        <f t="shared" si="1"/>
        <v>#NAME?</v>
      </c>
      <c r="K120" s="5"/>
      <c r="L120" s="5"/>
      <c r="M120" s="5"/>
      <c r="N120" s="5"/>
      <c r="O120" s="5"/>
      <c r="P120" s="5"/>
      <c r="Q120" s="5"/>
      <c r="R120" s="5"/>
      <c r="S120" s="5"/>
      <c r="T120" s="5"/>
      <c r="U120" s="5"/>
      <c r="V120" s="5"/>
      <c r="W120" s="5"/>
      <c r="X120" s="5"/>
      <c r="Y120" s="5"/>
      <c r="Z120" s="5"/>
    </row>
    <row r="121" spans="1:26" ht="12.75" customHeight="1" x14ac:dyDescent="0.2">
      <c r="A121" s="47" t="e">
        <f t="shared" si="2"/>
        <v>#NAME?</v>
      </c>
      <c r="B121" s="48" t="e">
        <f>IF('JV Loan Amort Schedule  30-30'!Pay_Num&lt;&gt;"",DATE(YEAR('JV Loan Amort Schedule  30-30'!Loan_Start),MONTH('JV Loan Amort Schedule  30-30'!Loan_Start)+('JV Loan Amort Schedule  30-30'!Pay_Num)*12/'JV Loan Amort Schedule  30-30'!Num_Pmt_Per_Year,DAY('JV Loan Amort Schedule  30-30'!Loan_Start)),"")</f>
        <v>#NAME?</v>
      </c>
      <c r="C121" s="50" t="e">
        <f>IF('JV Loan Amort Schedule  30-30'!Pay_Num&lt;&gt;"",I120,"")</f>
        <v>#NAME?</v>
      </c>
      <c r="D121" s="50" t="e">
        <f>IF('JV Loan Amort Schedule  30-30'!Pay_Num&lt;&gt;"",'JV Loan Amort Schedule  30-30'!Scheduled_Monthly_Payment,"")</f>
        <v>#NAME?</v>
      </c>
      <c r="E121"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21"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21" s="50" t="e">
        <f>IF('JV Loan Amort Schedule  30-30'!Pay_Num&lt;&gt;"",'JV Loan Amort Schedule  30-30'!Total_Pay-'JV Loan Amort Schedule  30-30'!Int,"")</f>
        <v>#NAME?</v>
      </c>
      <c r="H121" s="50" t="e">
        <f>IF('JV Loan Amort Schedule  30-30'!Pay_Num&lt;&gt;"",'JV Loan Amort Schedule  30-30'!Beg_Bal*'JV Loan Amort Schedule  30-30'!Interest_Rate/'JV Loan Amort Schedule  30-30'!Num_Pmt_Per_Year,"")</f>
        <v>#NAME?</v>
      </c>
      <c r="I121"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21" s="50" t="e">
        <f t="shared" si="1"/>
        <v>#NAME?</v>
      </c>
      <c r="K121" s="5"/>
      <c r="L121" s="5"/>
      <c r="M121" s="5"/>
      <c r="N121" s="5"/>
      <c r="O121" s="5"/>
      <c r="P121" s="5"/>
      <c r="Q121" s="5"/>
      <c r="R121" s="5"/>
      <c r="S121" s="5"/>
      <c r="T121" s="5"/>
      <c r="U121" s="5"/>
      <c r="V121" s="5"/>
      <c r="W121" s="5"/>
      <c r="X121" s="5"/>
      <c r="Y121" s="5"/>
      <c r="Z121" s="5"/>
    </row>
    <row r="122" spans="1:26" ht="12.75" customHeight="1" x14ac:dyDescent="0.2">
      <c r="A122" s="47" t="e">
        <f t="shared" si="2"/>
        <v>#NAME?</v>
      </c>
      <c r="B122" s="48" t="e">
        <f>IF('JV Loan Amort Schedule  30-30'!Pay_Num&lt;&gt;"",DATE(YEAR('JV Loan Amort Schedule  30-30'!Loan_Start),MONTH('JV Loan Amort Schedule  30-30'!Loan_Start)+('JV Loan Amort Schedule  30-30'!Pay_Num)*12/'JV Loan Amort Schedule  30-30'!Num_Pmt_Per_Year,DAY('JV Loan Amort Schedule  30-30'!Loan_Start)),"")</f>
        <v>#NAME?</v>
      </c>
      <c r="C122" s="50" t="e">
        <f>IF('JV Loan Amort Schedule  30-30'!Pay_Num&lt;&gt;"",I121,"")</f>
        <v>#NAME?</v>
      </c>
      <c r="D122" s="50" t="e">
        <f>IF('JV Loan Amort Schedule  30-30'!Pay_Num&lt;&gt;"",'JV Loan Amort Schedule  30-30'!Scheduled_Monthly_Payment,"")</f>
        <v>#NAME?</v>
      </c>
      <c r="E122"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22"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22" s="50" t="e">
        <f>IF('JV Loan Amort Schedule  30-30'!Pay_Num&lt;&gt;"",'JV Loan Amort Schedule  30-30'!Total_Pay-'JV Loan Amort Schedule  30-30'!Int,"")</f>
        <v>#NAME?</v>
      </c>
      <c r="H122" s="50" t="e">
        <f>IF('JV Loan Amort Schedule  30-30'!Pay_Num&lt;&gt;"",'JV Loan Amort Schedule  30-30'!Beg_Bal*'JV Loan Amort Schedule  30-30'!Interest_Rate/'JV Loan Amort Schedule  30-30'!Num_Pmt_Per_Year,"")</f>
        <v>#NAME?</v>
      </c>
      <c r="I122"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22" s="50" t="e">
        <f t="shared" si="1"/>
        <v>#NAME?</v>
      </c>
      <c r="K122" s="5"/>
      <c r="L122" s="5"/>
      <c r="M122" s="5"/>
      <c r="N122" s="5"/>
      <c r="O122" s="5"/>
      <c r="P122" s="5"/>
      <c r="Q122" s="5"/>
      <c r="R122" s="5"/>
      <c r="S122" s="5"/>
      <c r="T122" s="5"/>
      <c r="U122" s="5"/>
      <c r="V122" s="5"/>
      <c r="W122" s="5"/>
      <c r="X122" s="5"/>
      <c r="Y122" s="5"/>
      <c r="Z122" s="5"/>
    </row>
    <row r="123" spans="1:26" ht="12.75" customHeight="1" x14ac:dyDescent="0.2">
      <c r="A123" s="47" t="e">
        <f t="shared" si="2"/>
        <v>#NAME?</v>
      </c>
      <c r="B123" s="48" t="e">
        <f>IF('JV Loan Amort Schedule  30-30'!Pay_Num&lt;&gt;"",DATE(YEAR('JV Loan Amort Schedule  30-30'!Loan_Start),MONTH('JV Loan Amort Schedule  30-30'!Loan_Start)+('JV Loan Amort Schedule  30-30'!Pay_Num)*12/'JV Loan Amort Schedule  30-30'!Num_Pmt_Per_Year,DAY('JV Loan Amort Schedule  30-30'!Loan_Start)),"")</f>
        <v>#NAME?</v>
      </c>
      <c r="C123" s="50" t="e">
        <f>IF('JV Loan Amort Schedule  30-30'!Pay_Num&lt;&gt;"",I122,"")</f>
        <v>#NAME?</v>
      </c>
      <c r="D123" s="50" t="e">
        <f>IF('JV Loan Amort Schedule  30-30'!Pay_Num&lt;&gt;"",'JV Loan Amort Schedule  30-30'!Scheduled_Monthly_Payment,"")</f>
        <v>#NAME?</v>
      </c>
      <c r="E123"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23"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23" s="50" t="e">
        <f>IF('JV Loan Amort Schedule  30-30'!Pay_Num&lt;&gt;"",'JV Loan Amort Schedule  30-30'!Total_Pay-'JV Loan Amort Schedule  30-30'!Int,"")</f>
        <v>#NAME?</v>
      </c>
      <c r="H123" s="50" t="e">
        <f>IF('JV Loan Amort Schedule  30-30'!Pay_Num&lt;&gt;"",'JV Loan Amort Schedule  30-30'!Beg_Bal*'JV Loan Amort Schedule  30-30'!Interest_Rate/'JV Loan Amort Schedule  30-30'!Num_Pmt_Per_Year,"")</f>
        <v>#NAME?</v>
      </c>
      <c r="I123"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23" s="50" t="e">
        <f t="shared" si="1"/>
        <v>#NAME?</v>
      </c>
      <c r="K123" s="5"/>
      <c r="L123" s="5"/>
      <c r="M123" s="5"/>
      <c r="N123" s="5"/>
      <c r="O123" s="5"/>
      <c r="P123" s="5"/>
      <c r="Q123" s="5"/>
      <c r="R123" s="5"/>
      <c r="S123" s="5"/>
      <c r="T123" s="5"/>
      <c r="U123" s="5"/>
      <c r="V123" s="5"/>
      <c r="W123" s="5"/>
      <c r="X123" s="5"/>
      <c r="Y123" s="5"/>
      <c r="Z123" s="5"/>
    </row>
    <row r="124" spans="1:26" ht="12.75" customHeight="1" x14ac:dyDescent="0.2">
      <c r="A124" s="47" t="e">
        <f t="shared" si="2"/>
        <v>#NAME?</v>
      </c>
      <c r="B124" s="48" t="e">
        <f>IF('JV Loan Amort Schedule  30-30'!Pay_Num&lt;&gt;"",DATE(YEAR('JV Loan Amort Schedule  30-30'!Loan_Start),MONTH('JV Loan Amort Schedule  30-30'!Loan_Start)+('JV Loan Amort Schedule  30-30'!Pay_Num)*12/'JV Loan Amort Schedule  30-30'!Num_Pmt_Per_Year,DAY('JV Loan Amort Schedule  30-30'!Loan_Start)),"")</f>
        <v>#NAME?</v>
      </c>
      <c r="C124" s="50" t="e">
        <f>IF('JV Loan Amort Schedule  30-30'!Pay_Num&lt;&gt;"",I123,"")</f>
        <v>#NAME?</v>
      </c>
      <c r="D124" s="50" t="e">
        <f>IF('JV Loan Amort Schedule  30-30'!Pay_Num&lt;&gt;"",'JV Loan Amort Schedule  30-30'!Scheduled_Monthly_Payment,"")</f>
        <v>#NAME?</v>
      </c>
      <c r="E124"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24"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24" s="50" t="e">
        <f>IF('JV Loan Amort Schedule  30-30'!Pay_Num&lt;&gt;"",'JV Loan Amort Schedule  30-30'!Total_Pay-'JV Loan Amort Schedule  30-30'!Int,"")</f>
        <v>#NAME?</v>
      </c>
      <c r="H124" s="50" t="e">
        <f>IF('JV Loan Amort Schedule  30-30'!Pay_Num&lt;&gt;"",'JV Loan Amort Schedule  30-30'!Beg_Bal*'JV Loan Amort Schedule  30-30'!Interest_Rate/'JV Loan Amort Schedule  30-30'!Num_Pmt_Per_Year,"")</f>
        <v>#NAME?</v>
      </c>
      <c r="I124"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24" s="50" t="e">
        <f t="shared" si="1"/>
        <v>#NAME?</v>
      </c>
      <c r="K124" s="5"/>
      <c r="L124" s="5"/>
      <c r="M124" s="5"/>
      <c r="N124" s="5"/>
      <c r="O124" s="5"/>
      <c r="P124" s="5"/>
      <c r="Q124" s="5"/>
      <c r="R124" s="5"/>
      <c r="S124" s="5"/>
      <c r="T124" s="5"/>
      <c r="U124" s="5"/>
      <c r="V124" s="5"/>
      <c r="W124" s="5"/>
      <c r="X124" s="5"/>
      <c r="Y124" s="5"/>
      <c r="Z124" s="5"/>
    </row>
    <row r="125" spans="1:26" ht="12.75" customHeight="1" x14ac:dyDescent="0.2">
      <c r="A125" s="47" t="e">
        <f t="shared" si="2"/>
        <v>#NAME?</v>
      </c>
      <c r="B125" s="48" t="e">
        <f>IF('JV Loan Amort Schedule  30-30'!Pay_Num&lt;&gt;"",DATE(YEAR('JV Loan Amort Schedule  30-30'!Loan_Start),MONTH('JV Loan Amort Schedule  30-30'!Loan_Start)+('JV Loan Amort Schedule  30-30'!Pay_Num)*12/'JV Loan Amort Schedule  30-30'!Num_Pmt_Per_Year,DAY('JV Loan Amort Schedule  30-30'!Loan_Start)),"")</f>
        <v>#NAME?</v>
      </c>
      <c r="C125" s="50" t="e">
        <f>IF('JV Loan Amort Schedule  30-30'!Pay_Num&lt;&gt;"",I124,"")</f>
        <v>#NAME?</v>
      </c>
      <c r="D125" s="50" t="e">
        <f>IF('JV Loan Amort Schedule  30-30'!Pay_Num&lt;&gt;"",'JV Loan Amort Schedule  30-30'!Scheduled_Monthly_Payment,"")</f>
        <v>#NAME?</v>
      </c>
      <c r="E125"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25"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25" s="50" t="e">
        <f>IF('JV Loan Amort Schedule  30-30'!Pay_Num&lt;&gt;"",'JV Loan Amort Schedule  30-30'!Total_Pay-'JV Loan Amort Schedule  30-30'!Int,"")</f>
        <v>#NAME?</v>
      </c>
      <c r="H125" s="50" t="e">
        <f>IF('JV Loan Amort Schedule  30-30'!Pay_Num&lt;&gt;"",'JV Loan Amort Schedule  30-30'!Beg_Bal*'JV Loan Amort Schedule  30-30'!Interest_Rate/'JV Loan Amort Schedule  30-30'!Num_Pmt_Per_Year,"")</f>
        <v>#NAME?</v>
      </c>
      <c r="I125"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25" s="50" t="e">
        <f t="shared" si="1"/>
        <v>#NAME?</v>
      </c>
      <c r="K125" s="5"/>
      <c r="L125" s="5"/>
      <c r="M125" s="5"/>
      <c r="N125" s="5"/>
      <c r="O125" s="5"/>
      <c r="P125" s="5"/>
      <c r="Q125" s="5"/>
      <c r="R125" s="5"/>
      <c r="S125" s="5"/>
      <c r="T125" s="5"/>
      <c r="U125" s="5"/>
      <c r="V125" s="5"/>
      <c r="W125" s="5"/>
      <c r="X125" s="5"/>
      <c r="Y125" s="5"/>
      <c r="Z125" s="5"/>
    </row>
    <row r="126" spans="1:26" ht="12.75" customHeight="1" x14ac:dyDescent="0.2">
      <c r="A126" s="47" t="e">
        <f t="shared" si="2"/>
        <v>#NAME?</v>
      </c>
      <c r="B126" s="48" t="e">
        <f>IF('JV Loan Amort Schedule  30-30'!Pay_Num&lt;&gt;"",DATE(YEAR('JV Loan Amort Schedule  30-30'!Loan_Start),MONTH('JV Loan Amort Schedule  30-30'!Loan_Start)+('JV Loan Amort Schedule  30-30'!Pay_Num)*12/'JV Loan Amort Schedule  30-30'!Num_Pmt_Per_Year,DAY('JV Loan Amort Schedule  30-30'!Loan_Start)),"")</f>
        <v>#NAME?</v>
      </c>
      <c r="C126" s="50" t="e">
        <f>IF('JV Loan Amort Schedule  30-30'!Pay_Num&lt;&gt;"",I125,"")</f>
        <v>#NAME?</v>
      </c>
      <c r="D126" s="50" t="e">
        <f>IF('JV Loan Amort Schedule  30-30'!Pay_Num&lt;&gt;"",'JV Loan Amort Schedule  30-30'!Scheduled_Monthly_Payment,"")</f>
        <v>#NAME?</v>
      </c>
      <c r="E126"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26"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26" s="50" t="e">
        <f>IF('JV Loan Amort Schedule  30-30'!Pay_Num&lt;&gt;"",'JV Loan Amort Schedule  30-30'!Total_Pay-'JV Loan Amort Schedule  30-30'!Int,"")</f>
        <v>#NAME?</v>
      </c>
      <c r="H126" s="50" t="e">
        <f>IF('JV Loan Amort Schedule  30-30'!Pay_Num&lt;&gt;"",'JV Loan Amort Schedule  30-30'!Beg_Bal*'JV Loan Amort Schedule  30-30'!Interest_Rate/'JV Loan Amort Schedule  30-30'!Num_Pmt_Per_Year,"")</f>
        <v>#NAME?</v>
      </c>
      <c r="I126"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26" s="50" t="e">
        <f t="shared" si="1"/>
        <v>#NAME?</v>
      </c>
      <c r="K126" s="5"/>
      <c r="L126" s="5"/>
      <c r="M126" s="5"/>
      <c r="N126" s="5"/>
      <c r="O126" s="5"/>
      <c r="P126" s="5"/>
      <c r="Q126" s="5"/>
      <c r="R126" s="5"/>
      <c r="S126" s="5"/>
      <c r="T126" s="5"/>
      <c r="U126" s="5"/>
      <c r="V126" s="5"/>
      <c r="W126" s="5"/>
      <c r="X126" s="5"/>
      <c r="Y126" s="5"/>
      <c r="Z126" s="5"/>
    </row>
    <row r="127" spans="1:26" ht="12.75" customHeight="1" x14ac:dyDescent="0.2">
      <c r="A127" s="47" t="e">
        <f t="shared" si="2"/>
        <v>#NAME?</v>
      </c>
      <c r="B127" s="48" t="e">
        <f>IF('JV Loan Amort Schedule  30-30'!Pay_Num&lt;&gt;"",DATE(YEAR('JV Loan Amort Schedule  30-30'!Loan_Start),MONTH('JV Loan Amort Schedule  30-30'!Loan_Start)+('JV Loan Amort Schedule  30-30'!Pay_Num)*12/'JV Loan Amort Schedule  30-30'!Num_Pmt_Per_Year,DAY('JV Loan Amort Schedule  30-30'!Loan_Start)),"")</f>
        <v>#NAME?</v>
      </c>
      <c r="C127" s="50" t="e">
        <f>IF('JV Loan Amort Schedule  30-30'!Pay_Num&lt;&gt;"",I126,"")</f>
        <v>#NAME?</v>
      </c>
      <c r="D127" s="50" t="e">
        <f>IF('JV Loan Amort Schedule  30-30'!Pay_Num&lt;&gt;"",'JV Loan Amort Schedule  30-30'!Scheduled_Monthly_Payment,"")</f>
        <v>#NAME?</v>
      </c>
      <c r="E127"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27"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27" s="50" t="e">
        <f>IF('JV Loan Amort Schedule  30-30'!Pay_Num&lt;&gt;"",'JV Loan Amort Schedule  30-30'!Total_Pay-'JV Loan Amort Schedule  30-30'!Int,"")</f>
        <v>#NAME?</v>
      </c>
      <c r="H127" s="50" t="e">
        <f>IF('JV Loan Amort Schedule  30-30'!Pay_Num&lt;&gt;"",'JV Loan Amort Schedule  30-30'!Beg_Bal*'JV Loan Amort Schedule  30-30'!Interest_Rate/'JV Loan Amort Schedule  30-30'!Num_Pmt_Per_Year,"")</f>
        <v>#NAME?</v>
      </c>
      <c r="I127"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27" s="50" t="e">
        <f t="shared" si="1"/>
        <v>#NAME?</v>
      </c>
      <c r="K127" s="5"/>
      <c r="L127" s="5"/>
      <c r="M127" s="5"/>
      <c r="N127" s="5"/>
      <c r="O127" s="5"/>
      <c r="P127" s="5"/>
      <c r="Q127" s="5"/>
      <c r="R127" s="5"/>
      <c r="S127" s="5"/>
      <c r="T127" s="5"/>
      <c r="U127" s="5"/>
      <c r="V127" s="5"/>
      <c r="W127" s="5"/>
      <c r="X127" s="5"/>
      <c r="Y127" s="5"/>
      <c r="Z127" s="5"/>
    </row>
    <row r="128" spans="1:26" ht="12.75" customHeight="1" x14ac:dyDescent="0.2">
      <c r="A128" s="47" t="e">
        <f t="shared" si="2"/>
        <v>#NAME?</v>
      </c>
      <c r="B128" s="48" t="e">
        <f>IF('JV Loan Amort Schedule  30-30'!Pay_Num&lt;&gt;"",DATE(YEAR('JV Loan Amort Schedule  30-30'!Loan_Start),MONTH('JV Loan Amort Schedule  30-30'!Loan_Start)+('JV Loan Amort Schedule  30-30'!Pay_Num)*12/'JV Loan Amort Schedule  30-30'!Num_Pmt_Per_Year,DAY('JV Loan Amort Schedule  30-30'!Loan_Start)),"")</f>
        <v>#NAME?</v>
      </c>
      <c r="C128" s="50" t="e">
        <f>IF('JV Loan Amort Schedule  30-30'!Pay_Num&lt;&gt;"",I127,"")</f>
        <v>#NAME?</v>
      </c>
      <c r="D128" s="50" t="e">
        <f>IF('JV Loan Amort Schedule  30-30'!Pay_Num&lt;&gt;"",'JV Loan Amort Schedule  30-30'!Scheduled_Monthly_Payment,"")</f>
        <v>#NAME?</v>
      </c>
      <c r="E128"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28"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28" s="50" t="e">
        <f>IF('JV Loan Amort Schedule  30-30'!Pay_Num&lt;&gt;"",'JV Loan Amort Schedule  30-30'!Total_Pay-'JV Loan Amort Schedule  30-30'!Int,"")</f>
        <v>#NAME?</v>
      </c>
      <c r="H128" s="50" t="e">
        <f>IF('JV Loan Amort Schedule  30-30'!Pay_Num&lt;&gt;"",'JV Loan Amort Schedule  30-30'!Beg_Bal*'JV Loan Amort Schedule  30-30'!Interest_Rate/'JV Loan Amort Schedule  30-30'!Num_Pmt_Per_Year,"")</f>
        <v>#NAME?</v>
      </c>
      <c r="I128"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28" s="50" t="e">
        <f t="shared" si="1"/>
        <v>#NAME?</v>
      </c>
      <c r="K128" s="5"/>
      <c r="L128" s="5"/>
      <c r="M128" s="5"/>
      <c r="N128" s="5"/>
      <c r="O128" s="5"/>
      <c r="P128" s="5"/>
      <c r="Q128" s="5"/>
      <c r="R128" s="5"/>
      <c r="S128" s="5"/>
      <c r="T128" s="5"/>
      <c r="U128" s="5"/>
      <c r="V128" s="5"/>
      <c r="W128" s="5"/>
      <c r="X128" s="5"/>
      <c r="Y128" s="5"/>
      <c r="Z128" s="5"/>
    </row>
    <row r="129" spans="1:26" ht="12.75" customHeight="1" x14ac:dyDescent="0.2">
      <c r="A129" s="47" t="e">
        <f t="shared" si="2"/>
        <v>#NAME?</v>
      </c>
      <c r="B129" s="48" t="e">
        <f>IF('JV Loan Amort Schedule  30-30'!Pay_Num&lt;&gt;"",DATE(YEAR('JV Loan Amort Schedule  30-30'!Loan_Start),MONTH('JV Loan Amort Schedule  30-30'!Loan_Start)+('JV Loan Amort Schedule  30-30'!Pay_Num)*12/'JV Loan Amort Schedule  30-30'!Num_Pmt_Per_Year,DAY('JV Loan Amort Schedule  30-30'!Loan_Start)),"")</f>
        <v>#NAME?</v>
      </c>
      <c r="C129" s="50" t="e">
        <f>IF('JV Loan Amort Schedule  30-30'!Pay_Num&lt;&gt;"",I128,"")</f>
        <v>#NAME?</v>
      </c>
      <c r="D129" s="50" t="e">
        <f>IF('JV Loan Amort Schedule  30-30'!Pay_Num&lt;&gt;"",'JV Loan Amort Schedule  30-30'!Scheduled_Monthly_Payment,"")</f>
        <v>#NAME?</v>
      </c>
      <c r="E129"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29"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29" s="50" t="e">
        <f>IF('JV Loan Amort Schedule  30-30'!Pay_Num&lt;&gt;"",'JV Loan Amort Schedule  30-30'!Total_Pay-'JV Loan Amort Schedule  30-30'!Int,"")</f>
        <v>#NAME?</v>
      </c>
      <c r="H129" s="50" t="e">
        <f>IF('JV Loan Amort Schedule  30-30'!Pay_Num&lt;&gt;"",'JV Loan Amort Schedule  30-30'!Beg_Bal*'JV Loan Amort Schedule  30-30'!Interest_Rate/'JV Loan Amort Schedule  30-30'!Num_Pmt_Per_Year,"")</f>
        <v>#NAME?</v>
      </c>
      <c r="I129"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29" s="50" t="e">
        <f t="shared" si="1"/>
        <v>#NAME?</v>
      </c>
      <c r="K129" s="5"/>
      <c r="L129" s="5"/>
      <c r="M129" s="5"/>
      <c r="N129" s="5"/>
      <c r="O129" s="5"/>
      <c r="P129" s="5"/>
      <c r="Q129" s="5"/>
      <c r="R129" s="5"/>
      <c r="S129" s="5"/>
      <c r="T129" s="5"/>
      <c r="U129" s="5"/>
      <c r="V129" s="5"/>
      <c r="W129" s="5"/>
      <c r="X129" s="5"/>
      <c r="Y129" s="5"/>
      <c r="Z129" s="5"/>
    </row>
    <row r="130" spans="1:26" ht="12.75" customHeight="1" x14ac:dyDescent="0.2">
      <c r="A130" s="47" t="e">
        <f t="shared" si="2"/>
        <v>#NAME?</v>
      </c>
      <c r="B130" s="48" t="e">
        <f>IF('JV Loan Amort Schedule  30-30'!Pay_Num&lt;&gt;"",DATE(YEAR('JV Loan Amort Schedule  30-30'!Loan_Start),MONTH('JV Loan Amort Schedule  30-30'!Loan_Start)+('JV Loan Amort Schedule  30-30'!Pay_Num)*12/'JV Loan Amort Schedule  30-30'!Num_Pmt_Per_Year,DAY('JV Loan Amort Schedule  30-30'!Loan_Start)),"")</f>
        <v>#NAME?</v>
      </c>
      <c r="C130" s="50" t="e">
        <f>IF('JV Loan Amort Schedule  30-30'!Pay_Num&lt;&gt;"",I129,"")</f>
        <v>#NAME?</v>
      </c>
      <c r="D130" s="50" t="e">
        <f>IF('JV Loan Amort Schedule  30-30'!Pay_Num&lt;&gt;"",'JV Loan Amort Schedule  30-30'!Scheduled_Monthly_Payment,"")</f>
        <v>#NAME?</v>
      </c>
      <c r="E130"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30"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30" s="50" t="e">
        <f>IF('JV Loan Amort Schedule  30-30'!Pay_Num&lt;&gt;"",'JV Loan Amort Schedule  30-30'!Total_Pay-'JV Loan Amort Schedule  30-30'!Int,"")</f>
        <v>#NAME?</v>
      </c>
      <c r="H130" s="50" t="e">
        <f>IF('JV Loan Amort Schedule  30-30'!Pay_Num&lt;&gt;"",'JV Loan Amort Schedule  30-30'!Beg_Bal*'JV Loan Amort Schedule  30-30'!Interest_Rate/'JV Loan Amort Schedule  30-30'!Num_Pmt_Per_Year,"")</f>
        <v>#NAME?</v>
      </c>
      <c r="I130"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30" s="50" t="e">
        <f t="shared" si="1"/>
        <v>#NAME?</v>
      </c>
      <c r="K130" s="5"/>
      <c r="L130" s="5"/>
      <c r="M130" s="5"/>
      <c r="N130" s="5"/>
      <c r="O130" s="5"/>
      <c r="P130" s="5"/>
      <c r="Q130" s="5"/>
      <c r="R130" s="5"/>
      <c r="S130" s="5"/>
      <c r="T130" s="5"/>
      <c r="U130" s="5"/>
      <c r="V130" s="5"/>
      <c r="W130" s="5"/>
      <c r="X130" s="5"/>
      <c r="Y130" s="5"/>
      <c r="Z130" s="5"/>
    </row>
    <row r="131" spans="1:26" ht="12.75" customHeight="1" x14ac:dyDescent="0.2">
      <c r="A131" s="47" t="e">
        <f t="shared" si="2"/>
        <v>#NAME?</v>
      </c>
      <c r="B131" s="48" t="e">
        <f>IF('JV Loan Amort Schedule  30-30'!Pay_Num&lt;&gt;"",DATE(YEAR('JV Loan Amort Schedule  30-30'!Loan_Start),MONTH('JV Loan Amort Schedule  30-30'!Loan_Start)+('JV Loan Amort Schedule  30-30'!Pay_Num)*12/'JV Loan Amort Schedule  30-30'!Num_Pmt_Per_Year,DAY('JV Loan Amort Schedule  30-30'!Loan_Start)),"")</f>
        <v>#NAME?</v>
      </c>
      <c r="C131" s="50" t="e">
        <f>IF('JV Loan Amort Schedule  30-30'!Pay_Num&lt;&gt;"",I130,"")</f>
        <v>#NAME?</v>
      </c>
      <c r="D131" s="50" t="e">
        <f>IF('JV Loan Amort Schedule  30-30'!Pay_Num&lt;&gt;"",'JV Loan Amort Schedule  30-30'!Scheduled_Monthly_Payment,"")</f>
        <v>#NAME?</v>
      </c>
      <c r="E131"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31"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31" s="50" t="e">
        <f>IF('JV Loan Amort Schedule  30-30'!Pay_Num&lt;&gt;"",'JV Loan Amort Schedule  30-30'!Total_Pay-'JV Loan Amort Schedule  30-30'!Int,"")</f>
        <v>#NAME?</v>
      </c>
      <c r="H131" s="50" t="e">
        <f>IF('JV Loan Amort Schedule  30-30'!Pay_Num&lt;&gt;"",'JV Loan Amort Schedule  30-30'!Beg_Bal*'JV Loan Amort Schedule  30-30'!Interest_Rate/'JV Loan Amort Schedule  30-30'!Num_Pmt_Per_Year,"")</f>
        <v>#NAME?</v>
      </c>
      <c r="I131"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31" s="50" t="e">
        <f t="shared" si="1"/>
        <v>#NAME?</v>
      </c>
      <c r="K131" s="5"/>
      <c r="L131" s="5"/>
      <c r="M131" s="5"/>
      <c r="N131" s="5"/>
      <c r="O131" s="5"/>
      <c r="P131" s="5"/>
      <c r="Q131" s="5"/>
      <c r="R131" s="5"/>
      <c r="S131" s="5"/>
      <c r="T131" s="5"/>
      <c r="U131" s="5"/>
      <c r="V131" s="5"/>
      <c r="W131" s="5"/>
      <c r="X131" s="5"/>
      <c r="Y131" s="5"/>
      <c r="Z131" s="5"/>
    </row>
    <row r="132" spans="1:26" ht="12.75" customHeight="1" x14ac:dyDescent="0.2">
      <c r="A132" s="47" t="e">
        <f t="shared" si="2"/>
        <v>#NAME?</v>
      </c>
      <c r="B132" s="48" t="e">
        <f>IF('JV Loan Amort Schedule  30-30'!Pay_Num&lt;&gt;"",DATE(YEAR('JV Loan Amort Schedule  30-30'!Loan_Start),MONTH('JV Loan Amort Schedule  30-30'!Loan_Start)+('JV Loan Amort Schedule  30-30'!Pay_Num)*12/'JV Loan Amort Schedule  30-30'!Num_Pmt_Per_Year,DAY('JV Loan Amort Schedule  30-30'!Loan_Start)),"")</f>
        <v>#NAME?</v>
      </c>
      <c r="C132" s="50" t="e">
        <f>IF('JV Loan Amort Schedule  30-30'!Pay_Num&lt;&gt;"",I131,"")</f>
        <v>#NAME?</v>
      </c>
      <c r="D132" s="50" t="e">
        <f>IF('JV Loan Amort Schedule  30-30'!Pay_Num&lt;&gt;"",'JV Loan Amort Schedule  30-30'!Scheduled_Monthly_Payment,"")</f>
        <v>#NAME?</v>
      </c>
      <c r="E132"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32"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32" s="50" t="e">
        <f>IF('JV Loan Amort Schedule  30-30'!Pay_Num&lt;&gt;"",'JV Loan Amort Schedule  30-30'!Total_Pay-'JV Loan Amort Schedule  30-30'!Int,"")</f>
        <v>#NAME?</v>
      </c>
      <c r="H132" s="50" t="e">
        <f>IF('JV Loan Amort Schedule  30-30'!Pay_Num&lt;&gt;"",'JV Loan Amort Schedule  30-30'!Beg_Bal*'JV Loan Amort Schedule  30-30'!Interest_Rate/'JV Loan Amort Schedule  30-30'!Num_Pmt_Per_Year,"")</f>
        <v>#NAME?</v>
      </c>
      <c r="I132"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32" s="50" t="e">
        <f t="shared" si="1"/>
        <v>#NAME?</v>
      </c>
      <c r="K132" s="5"/>
      <c r="L132" s="5"/>
      <c r="M132" s="5"/>
      <c r="N132" s="5"/>
      <c r="O132" s="5"/>
      <c r="P132" s="5"/>
      <c r="Q132" s="5"/>
      <c r="R132" s="5"/>
      <c r="S132" s="5"/>
      <c r="T132" s="5"/>
      <c r="U132" s="5"/>
      <c r="V132" s="5"/>
      <c r="W132" s="5"/>
      <c r="X132" s="5"/>
      <c r="Y132" s="5"/>
      <c r="Z132" s="5"/>
    </row>
    <row r="133" spans="1:26" ht="12.75" customHeight="1" x14ac:dyDescent="0.2">
      <c r="A133" s="47" t="e">
        <f t="shared" si="2"/>
        <v>#NAME?</v>
      </c>
      <c r="B133" s="48" t="e">
        <f>IF('JV Loan Amort Schedule  30-30'!Pay_Num&lt;&gt;"",DATE(YEAR('JV Loan Amort Schedule  30-30'!Loan_Start),MONTH('JV Loan Amort Schedule  30-30'!Loan_Start)+('JV Loan Amort Schedule  30-30'!Pay_Num)*12/'JV Loan Amort Schedule  30-30'!Num_Pmt_Per_Year,DAY('JV Loan Amort Schedule  30-30'!Loan_Start)),"")</f>
        <v>#NAME?</v>
      </c>
      <c r="C133" s="50" t="e">
        <f>IF('JV Loan Amort Schedule  30-30'!Pay_Num&lt;&gt;"",I132,"")</f>
        <v>#NAME?</v>
      </c>
      <c r="D133" s="50" t="e">
        <f>IF('JV Loan Amort Schedule  30-30'!Pay_Num&lt;&gt;"",'JV Loan Amort Schedule  30-30'!Scheduled_Monthly_Payment,"")</f>
        <v>#NAME?</v>
      </c>
      <c r="E133"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33"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33" s="50" t="e">
        <f>IF('JV Loan Amort Schedule  30-30'!Pay_Num&lt;&gt;"",'JV Loan Amort Schedule  30-30'!Total_Pay-'JV Loan Amort Schedule  30-30'!Int,"")</f>
        <v>#NAME?</v>
      </c>
      <c r="H133" s="50" t="e">
        <f>IF('JV Loan Amort Schedule  30-30'!Pay_Num&lt;&gt;"",'JV Loan Amort Schedule  30-30'!Beg_Bal*'JV Loan Amort Schedule  30-30'!Interest_Rate/'JV Loan Amort Schedule  30-30'!Num_Pmt_Per_Year,"")</f>
        <v>#NAME?</v>
      </c>
      <c r="I133"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33" s="50" t="e">
        <f t="shared" si="1"/>
        <v>#NAME?</v>
      </c>
      <c r="K133" s="5"/>
      <c r="L133" s="5"/>
      <c r="M133" s="5"/>
      <c r="N133" s="5"/>
      <c r="O133" s="5"/>
      <c r="P133" s="5"/>
      <c r="Q133" s="5"/>
      <c r="R133" s="5"/>
      <c r="S133" s="5"/>
      <c r="T133" s="5"/>
      <c r="U133" s="5"/>
      <c r="V133" s="5"/>
      <c r="W133" s="5"/>
      <c r="X133" s="5"/>
      <c r="Y133" s="5"/>
      <c r="Z133" s="5"/>
    </row>
    <row r="134" spans="1:26" ht="12.75" customHeight="1" x14ac:dyDescent="0.2">
      <c r="A134" s="47" t="e">
        <f t="shared" si="2"/>
        <v>#NAME?</v>
      </c>
      <c r="B134" s="48" t="e">
        <f>IF('JV Loan Amort Schedule  30-30'!Pay_Num&lt;&gt;"",DATE(YEAR('JV Loan Amort Schedule  30-30'!Loan_Start),MONTH('JV Loan Amort Schedule  30-30'!Loan_Start)+('JV Loan Amort Schedule  30-30'!Pay_Num)*12/'JV Loan Amort Schedule  30-30'!Num_Pmt_Per_Year,DAY('JV Loan Amort Schedule  30-30'!Loan_Start)),"")</f>
        <v>#NAME?</v>
      </c>
      <c r="C134" s="50" t="e">
        <f>IF('JV Loan Amort Schedule  30-30'!Pay_Num&lt;&gt;"",I133,"")</f>
        <v>#NAME?</v>
      </c>
      <c r="D134" s="50" t="e">
        <f>IF('JV Loan Amort Schedule  30-30'!Pay_Num&lt;&gt;"",'JV Loan Amort Schedule  30-30'!Scheduled_Monthly_Payment,"")</f>
        <v>#NAME?</v>
      </c>
      <c r="E134"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34"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34" s="50" t="e">
        <f>IF('JV Loan Amort Schedule  30-30'!Pay_Num&lt;&gt;"",'JV Loan Amort Schedule  30-30'!Total_Pay-'JV Loan Amort Schedule  30-30'!Int,"")</f>
        <v>#NAME?</v>
      </c>
      <c r="H134" s="50" t="e">
        <f>IF('JV Loan Amort Schedule  30-30'!Pay_Num&lt;&gt;"",'JV Loan Amort Schedule  30-30'!Beg_Bal*'JV Loan Amort Schedule  30-30'!Interest_Rate/'JV Loan Amort Schedule  30-30'!Num_Pmt_Per_Year,"")</f>
        <v>#NAME?</v>
      </c>
      <c r="I134"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34" s="50" t="e">
        <f t="shared" si="1"/>
        <v>#NAME?</v>
      </c>
      <c r="K134" s="5"/>
      <c r="L134" s="5"/>
      <c r="M134" s="5"/>
      <c r="N134" s="5"/>
      <c r="O134" s="5"/>
      <c r="P134" s="5"/>
      <c r="Q134" s="5"/>
      <c r="R134" s="5"/>
      <c r="S134" s="5"/>
      <c r="T134" s="5"/>
      <c r="U134" s="5"/>
      <c r="V134" s="5"/>
      <c r="W134" s="5"/>
      <c r="X134" s="5"/>
      <c r="Y134" s="5"/>
      <c r="Z134" s="5"/>
    </row>
    <row r="135" spans="1:26" ht="12.75" customHeight="1" x14ac:dyDescent="0.2">
      <c r="A135" s="47" t="e">
        <f t="shared" si="2"/>
        <v>#NAME?</v>
      </c>
      <c r="B135" s="48" t="e">
        <f>IF('JV Loan Amort Schedule  30-30'!Pay_Num&lt;&gt;"",DATE(YEAR('JV Loan Amort Schedule  30-30'!Loan_Start),MONTH('JV Loan Amort Schedule  30-30'!Loan_Start)+('JV Loan Amort Schedule  30-30'!Pay_Num)*12/'JV Loan Amort Schedule  30-30'!Num_Pmt_Per_Year,DAY('JV Loan Amort Schedule  30-30'!Loan_Start)),"")</f>
        <v>#NAME?</v>
      </c>
      <c r="C135" s="50" t="e">
        <f>IF('JV Loan Amort Schedule  30-30'!Pay_Num&lt;&gt;"",I134,"")</f>
        <v>#NAME?</v>
      </c>
      <c r="D135" s="50" t="e">
        <f>IF('JV Loan Amort Schedule  30-30'!Pay_Num&lt;&gt;"",'JV Loan Amort Schedule  30-30'!Scheduled_Monthly_Payment,"")</f>
        <v>#NAME?</v>
      </c>
      <c r="E135"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35"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35" s="50" t="e">
        <f>IF('JV Loan Amort Schedule  30-30'!Pay_Num&lt;&gt;"",'JV Loan Amort Schedule  30-30'!Total_Pay-'JV Loan Amort Schedule  30-30'!Int,"")</f>
        <v>#NAME?</v>
      </c>
      <c r="H135" s="50" t="e">
        <f>IF('JV Loan Amort Schedule  30-30'!Pay_Num&lt;&gt;"",'JV Loan Amort Schedule  30-30'!Beg_Bal*'JV Loan Amort Schedule  30-30'!Interest_Rate/'JV Loan Amort Schedule  30-30'!Num_Pmt_Per_Year,"")</f>
        <v>#NAME?</v>
      </c>
      <c r="I135"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35" s="50" t="e">
        <f t="shared" si="1"/>
        <v>#NAME?</v>
      </c>
      <c r="K135" s="5"/>
      <c r="L135" s="5"/>
      <c r="M135" s="5"/>
      <c r="N135" s="5"/>
      <c r="O135" s="5"/>
      <c r="P135" s="5"/>
      <c r="Q135" s="5"/>
      <c r="R135" s="5"/>
      <c r="S135" s="5"/>
      <c r="T135" s="5"/>
      <c r="U135" s="5"/>
      <c r="V135" s="5"/>
      <c r="W135" s="5"/>
      <c r="X135" s="5"/>
      <c r="Y135" s="5"/>
      <c r="Z135" s="5"/>
    </row>
    <row r="136" spans="1:26" ht="12.75" customHeight="1" x14ac:dyDescent="0.2">
      <c r="A136" s="47" t="e">
        <f t="shared" si="2"/>
        <v>#NAME?</v>
      </c>
      <c r="B136" s="48" t="e">
        <f>IF('JV Loan Amort Schedule  30-30'!Pay_Num&lt;&gt;"",DATE(YEAR('JV Loan Amort Schedule  30-30'!Loan_Start),MONTH('JV Loan Amort Schedule  30-30'!Loan_Start)+('JV Loan Amort Schedule  30-30'!Pay_Num)*12/'JV Loan Amort Schedule  30-30'!Num_Pmt_Per_Year,DAY('JV Loan Amort Schedule  30-30'!Loan_Start)),"")</f>
        <v>#NAME?</v>
      </c>
      <c r="C136" s="50" t="e">
        <f>IF('JV Loan Amort Schedule  30-30'!Pay_Num&lt;&gt;"",I135,"")</f>
        <v>#NAME?</v>
      </c>
      <c r="D136" s="50" t="e">
        <f>IF('JV Loan Amort Schedule  30-30'!Pay_Num&lt;&gt;"",'JV Loan Amort Schedule  30-30'!Scheduled_Monthly_Payment,"")</f>
        <v>#NAME?</v>
      </c>
      <c r="E136"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36"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36" s="50" t="e">
        <f>IF('JV Loan Amort Schedule  30-30'!Pay_Num&lt;&gt;"",'JV Loan Amort Schedule  30-30'!Total_Pay-'JV Loan Amort Schedule  30-30'!Int,"")</f>
        <v>#NAME?</v>
      </c>
      <c r="H136" s="50" t="e">
        <f>IF('JV Loan Amort Schedule  30-30'!Pay_Num&lt;&gt;"",'JV Loan Amort Schedule  30-30'!Beg_Bal*'JV Loan Amort Schedule  30-30'!Interest_Rate/'JV Loan Amort Schedule  30-30'!Num_Pmt_Per_Year,"")</f>
        <v>#NAME?</v>
      </c>
      <c r="I136"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36" s="50" t="e">
        <f t="shared" si="1"/>
        <v>#NAME?</v>
      </c>
      <c r="K136" s="5"/>
      <c r="L136" s="5"/>
      <c r="M136" s="5"/>
      <c r="N136" s="5"/>
      <c r="O136" s="5"/>
      <c r="P136" s="5"/>
      <c r="Q136" s="5"/>
      <c r="R136" s="5"/>
      <c r="S136" s="5"/>
      <c r="T136" s="5"/>
      <c r="U136" s="5"/>
      <c r="V136" s="5"/>
      <c r="W136" s="5"/>
      <c r="X136" s="5"/>
      <c r="Y136" s="5"/>
      <c r="Z136" s="5"/>
    </row>
    <row r="137" spans="1:26" ht="12.75" customHeight="1" x14ac:dyDescent="0.2">
      <c r="A137" s="47" t="e">
        <f t="shared" si="2"/>
        <v>#NAME?</v>
      </c>
      <c r="B137" s="48" t="e">
        <f>IF('JV Loan Amort Schedule  30-30'!Pay_Num&lt;&gt;"",DATE(YEAR('JV Loan Amort Schedule  30-30'!Loan_Start),MONTH('JV Loan Amort Schedule  30-30'!Loan_Start)+('JV Loan Amort Schedule  30-30'!Pay_Num)*12/'JV Loan Amort Schedule  30-30'!Num_Pmt_Per_Year,DAY('JV Loan Amort Schedule  30-30'!Loan_Start)),"")</f>
        <v>#NAME?</v>
      </c>
      <c r="C137" s="50" t="e">
        <f>IF('JV Loan Amort Schedule  30-30'!Pay_Num&lt;&gt;"",I136,"")</f>
        <v>#NAME?</v>
      </c>
      <c r="D137" s="50" t="e">
        <f>IF('JV Loan Amort Schedule  30-30'!Pay_Num&lt;&gt;"",'JV Loan Amort Schedule  30-30'!Scheduled_Monthly_Payment,"")</f>
        <v>#NAME?</v>
      </c>
      <c r="E137"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37"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37" s="50" t="e">
        <f>IF('JV Loan Amort Schedule  30-30'!Pay_Num&lt;&gt;"",'JV Loan Amort Schedule  30-30'!Total_Pay-'JV Loan Amort Schedule  30-30'!Int,"")</f>
        <v>#NAME?</v>
      </c>
      <c r="H137" s="50" t="e">
        <f>IF('JV Loan Amort Schedule  30-30'!Pay_Num&lt;&gt;"",'JV Loan Amort Schedule  30-30'!Beg_Bal*'JV Loan Amort Schedule  30-30'!Interest_Rate/'JV Loan Amort Schedule  30-30'!Num_Pmt_Per_Year,"")</f>
        <v>#NAME?</v>
      </c>
      <c r="I137"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37" s="50" t="e">
        <f t="shared" si="1"/>
        <v>#NAME?</v>
      </c>
      <c r="K137" s="5"/>
      <c r="L137" s="5"/>
      <c r="M137" s="5"/>
      <c r="N137" s="5"/>
      <c r="O137" s="5"/>
      <c r="P137" s="5"/>
      <c r="Q137" s="5"/>
      <c r="R137" s="5"/>
      <c r="S137" s="5"/>
      <c r="T137" s="5"/>
      <c r="U137" s="5"/>
      <c r="V137" s="5"/>
      <c r="W137" s="5"/>
      <c r="X137" s="5"/>
      <c r="Y137" s="5"/>
      <c r="Z137" s="5"/>
    </row>
    <row r="138" spans="1:26" ht="12.75" customHeight="1" x14ac:dyDescent="0.2">
      <c r="A138" s="47" t="e">
        <f t="shared" si="2"/>
        <v>#NAME?</v>
      </c>
      <c r="B138" s="48" t="e">
        <f>IF('JV Loan Amort Schedule  30-30'!Pay_Num&lt;&gt;"",DATE(YEAR('JV Loan Amort Schedule  30-30'!Loan_Start),MONTH('JV Loan Amort Schedule  30-30'!Loan_Start)+('JV Loan Amort Schedule  30-30'!Pay_Num)*12/'JV Loan Amort Schedule  30-30'!Num_Pmt_Per_Year,DAY('JV Loan Amort Schedule  30-30'!Loan_Start)),"")</f>
        <v>#NAME?</v>
      </c>
      <c r="C138" s="50" t="e">
        <f>IF('JV Loan Amort Schedule  30-30'!Pay_Num&lt;&gt;"",I137,"")</f>
        <v>#NAME?</v>
      </c>
      <c r="D138" s="50" t="e">
        <f>IF('JV Loan Amort Schedule  30-30'!Pay_Num&lt;&gt;"",'JV Loan Amort Schedule  30-30'!Scheduled_Monthly_Payment,"")</f>
        <v>#NAME?</v>
      </c>
      <c r="E138"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38"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38" s="50" t="e">
        <f>IF('JV Loan Amort Schedule  30-30'!Pay_Num&lt;&gt;"",'JV Loan Amort Schedule  30-30'!Total_Pay-'JV Loan Amort Schedule  30-30'!Int,"")</f>
        <v>#NAME?</v>
      </c>
      <c r="H138" s="50" t="e">
        <f>IF('JV Loan Amort Schedule  30-30'!Pay_Num&lt;&gt;"",'JV Loan Amort Schedule  30-30'!Beg_Bal*'JV Loan Amort Schedule  30-30'!Interest_Rate/'JV Loan Amort Schedule  30-30'!Num_Pmt_Per_Year,"")</f>
        <v>#NAME?</v>
      </c>
      <c r="I138"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38" s="50" t="e">
        <f t="shared" si="1"/>
        <v>#NAME?</v>
      </c>
      <c r="K138" s="5"/>
      <c r="L138" s="5"/>
      <c r="M138" s="5"/>
      <c r="N138" s="5"/>
      <c r="O138" s="5"/>
      <c r="P138" s="5"/>
      <c r="Q138" s="5"/>
      <c r="R138" s="5"/>
      <c r="S138" s="5"/>
      <c r="T138" s="5"/>
      <c r="U138" s="5"/>
      <c r="V138" s="5"/>
      <c r="W138" s="5"/>
      <c r="X138" s="5"/>
      <c r="Y138" s="5"/>
      <c r="Z138" s="5"/>
    </row>
    <row r="139" spans="1:26" ht="12.75" customHeight="1" x14ac:dyDescent="0.2">
      <c r="A139" s="47" t="e">
        <f t="shared" si="2"/>
        <v>#NAME?</v>
      </c>
      <c r="B139" s="48" t="e">
        <f>IF('JV Loan Amort Schedule  30-30'!Pay_Num&lt;&gt;"",DATE(YEAR('JV Loan Amort Schedule  30-30'!Loan_Start),MONTH('JV Loan Amort Schedule  30-30'!Loan_Start)+('JV Loan Amort Schedule  30-30'!Pay_Num)*12/'JV Loan Amort Schedule  30-30'!Num_Pmt_Per_Year,DAY('JV Loan Amort Schedule  30-30'!Loan_Start)),"")</f>
        <v>#NAME?</v>
      </c>
      <c r="C139" s="50" t="e">
        <f>IF('JV Loan Amort Schedule  30-30'!Pay_Num&lt;&gt;"",I138,"")</f>
        <v>#NAME?</v>
      </c>
      <c r="D139" s="50" t="e">
        <f>IF('JV Loan Amort Schedule  30-30'!Pay_Num&lt;&gt;"",'JV Loan Amort Schedule  30-30'!Scheduled_Monthly_Payment,"")</f>
        <v>#NAME?</v>
      </c>
      <c r="E139"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39"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39" s="50" t="e">
        <f>IF('JV Loan Amort Schedule  30-30'!Pay_Num&lt;&gt;"",'JV Loan Amort Schedule  30-30'!Total_Pay-'JV Loan Amort Schedule  30-30'!Int,"")</f>
        <v>#NAME?</v>
      </c>
      <c r="H139" s="50" t="e">
        <f>IF('JV Loan Amort Schedule  30-30'!Pay_Num&lt;&gt;"",'JV Loan Amort Schedule  30-30'!Beg_Bal*'JV Loan Amort Schedule  30-30'!Interest_Rate/'JV Loan Amort Schedule  30-30'!Num_Pmt_Per_Year,"")</f>
        <v>#NAME?</v>
      </c>
      <c r="I139"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39" s="50" t="e">
        <f t="shared" si="1"/>
        <v>#NAME?</v>
      </c>
      <c r="K139" s="5"/>
      <c r="L139" s="5"/>
      <c r="M139" s="5"/>
      <c r="N139" s="5"/>
      <c r="O139" s="5"/>
      <c r="P139" s="5"/>
      <c r="Q139" s="5"/>
      <c r="R139" s="5"/>
      <c r="S139" s="5"/>
      <c r="T139" s="5"/>
      <c r="U139" s="5"/>
      <c r="V139" s="5"/>
      <c r="W139" s="5"/>
      <c r="X139" s="5"/>
      <c r="Y139" s="5"/>
      <c r="Z139" s="5"/>
    </row>
    <row r="140" spans="1:26" ht="12.75" customHeight="1" x14ac:dyDescent="0.2">
      <c r="A140" s="47" t="e">
        <f t="shared" si="2"/>
        <v>#NAME?</v>
      </c>
      <c r="B140" s="48" t="e">
        <f>IF('JV Loan Amort Schedule  30-30'!Pay_Num&lt;&gt;"",DATE(YEAR('JV Loan Amort Schedule  30-30'!Loan_Start),MONTH('JV Loan Amort Schedule  30-30'!Loan_Start)+('JV Loan Amort Schedule  30-30'!Pay_Num)*12/'JV Loan Amort Schedule  30-30'!Num_Pmt_Per_Year,DAY('JV Loan Amort Schedule  30-30'!Loan_Start)),"")</f>
        <v>#NAME?</v>
      </c>
      <c r="C140" s="50" t="e">
        <f>IF('JV Loan Amort Schedule  30-30'!Pay_Num&lt;&gt;"",I139,"")</f>
        <v>#NAME?</v>
      </c>
      <c r="D140" s="50" t="e">
        <f>IF('JV Loan Amort Schedule  30-30'!Pay_Num&lt;&gt;"",'JV Loan Amort Schedule  30-30'!Scheduled_Monthly_Payment,"")</f>
        <v>#NAME?</v>
      </c>
      <c r="E140"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40"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40" s="50" t="e">
        <f>IF('JV Loan Amort Schedule  30-30'!Pay_Num&lt;&gt;"",'JV Loan Amort Schedule  30-30'!Total_Pay-'JV Loan Amort Schedule  30-30'!Int,"")</f>
        <v>#NAME?</v>
      </c>
      <c r="H140" s="50" t="e">
        <f>IF('JV Loan Amort Schedule  30-30'!Pay_Num&lt;&gt;"",'JV Loan Amort Schedule  30-30'!Beg_Bal*'JV Loan Amort Schedule  30-30'!Interest_Rate/'JV Loan Amort Schedule  30-30'!Num_Pmt_Per_Year,"")</f>
        <v>#NAME?</v>
      </c>
      <c r="I140"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40" s="50" t="e">
        <f t="shared" si="1"/>
        <v>#NAME?</v>
      </c>
      <c r="K140" s="5"/>
      <c r="L140" s="5"/>
      <c r="M140" s="5"/>
      <c r="N140" s="5"/>
      <c r="O140" s="5"/>
      <c r="P140" s="5"/>
      <c r="Q140" s="5"/>
      <c r="R140" s="5"/>
      <c r="S140" s="5"/>
      <c r="T140" s="5"/>
      <c r="U140" s="5"/>
      <c r="V140" s="5"/>
      <c r="W140" s="5"/>
      <c r="X140" s="5"/>
      <c r="Y140" s="5"/>
      <c r="Z140" s="5"/>
    </row>
    <row r="141" spans="1:26" ht="12.75" customHeight="1" x14ac:dyDescent="0.2">
      <c r="A141" s="47" t="e">
        <f t="shared" si="2"/>
        <v>#NAME?</v>
      </c>
      <c r="B141" s="48" t="e">
        <f>IF('JV Loan Amort Schedule  30-30'!Pay_Num&lt;&gt;"",DATE(YEAR('JV Loan Amort Schedule  30-30'!Loan_Start),MONTH('JV Loan Amort Schedule  30-30'!Loan_Start)+('JV Loan Amort Schedule  30-30'!Pay_Num)*12/'JV Loan Amort Schedule  30-30'!Num_Pmt_Per_Year,DAY('JV Loan Amort Schedule  30-30'!Loan_Start)),"")</f>
        <v>#NAME?</v>
      </c>
      <c r="C141" s="50" t="e">
        <f>IF('JV Loan Amort Schedule  30-30'!Pay_Num&lt;&gt;"",I140,"")</f>
        <v>#NAME?</v>
      </c>
      <c r="D141" s="50" t="e">
        <f>IF('JV Loan Amort Schedule  30-30'!Pay_Num&lt;&gt;"",'JV Loan Amort Schedule  30-30'!Scheduled_Monthly_Payment,"")</f>
        <v>#NAME?</v>
      </c>
      <c r="E141"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41"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41" s="50" t="e">
        <f>IF('JV Loan Amort Schedule  30-30'!Pay_Num&lt;&gt;"",'JV Loan Amort Schedule  30-30'!Total_Pay-'JV Loan Amort Schedule  30-30'!Int,"")</f>
        <v>#NAME?</v>
      </c>
      <c r="H141" s="50" t="e">
        <f>IF('JV Loan Amort Schedule  30-30'!Pay_Num&lt;&gt;"",'JV Loan Amort Schedule  30-30'!Beg_Bal*'JV Loan Amort Schedule  30-30'!Interest_Rate/'JV Loan Amort Schedule  30-30'!Num_Pmt_Per_Year,"")</f>
        <v>#NAME?</v>
      </c>
      <c r="I141"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41" s="50" t="e">
        <f t="shared" si="1"/>
        <v>#NAME?</v>
      </c>
      <c r="K141" s="5"/>
      <c r="L141" s="5"/>
      <c r="M141" s="5"/>
      <c r="N141" s="5"/>
      <c r="O141" s="5"/>
      <c r="P141" s="5"/>
      <c r="Q141" s="5"/>
      <c r="R141" s="5"/>
      <c r="S141" s="5"/>
      <c r="T141" s="5"/>
      <c r="U141" s="5"/>
      <c r="V141" s="5"/>
      <c r="W141" s="5"/>
      <c r="X141" s="5"/>
      <c r="Y141" s="5"/>
      <c r="Z141" s="5"/>
    </row>
    <row r="142" spans="1:26" ht="12.75" customHeight="1" x14ac:dyDescent="0.2">
      <c r="A142" s="47" t="e">
        <f t="shared" si="2"/>
        <v>#NAME?</v>
      </c>
      <c r="B142" s="48" t="e">
        <f>IF('JV Loan Amort Schedule  30-30'!Pay_Num&lt;&gt;"",DATE(YEAR('JV Loan Amort Schedule  30-30'!Loan_Start),MONTH('JV Loan Amort Schedule  30-30'!Loan_Start)+('JV Loan Amort Schedule  30-30'!Pay_Num)*12/'JV Loan Amort Schedule  30-30'!Num_Pmt_Per_Year,DAY('JV Loan Amort Schedule  30-30'!Loan_Start)),"")</f>
        <v>#NAME?</v>
      </c>
      <c r="C142" s="50" t="e">
        <f>IF('JV Loan Amort Schedule  30-30'!Pay_Num&lt;&gt;"",I141,"")</f>
        <v>#NAME?</v>
      </c>
      <c r="D142" s="50" t="e">
        <f>IF('JV Loan Amort Schedule  30-30'!Pay_Num&lt;&gt;"",'JV Loan Amort Schedule  30-30'!Scheduled_Monthly_Payment,"")</f>
        <v>#NAME?</v>
      </c>
      <c r="E142"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42"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42" s="50" t="e">
        <f>IF('JV Loan Amort Schedule  30-30'!Pay_Num&lt;&gt;"",'JV Loan Amort Schedule  30-30'!Total_Pay-'JV Loan Amort Schedule  30-30'!Int,"")</f>
        <v>#NAME?</v>
      </c>
      <c r="H142" s="50" t="e">
        <f>IF('JV Loan Amort Schedule  30-30'!Pay_Num&lt;&gt;"",'JV Loan Amort Schedule  30-30'!Beg_Bal*'JV Loan Amort Schedule  30-30'!Interest_Rate/'JV Loan Amort Schedule  30-30'!Num_Pmt_Per_Year,"")</f>
        <v>#NAME?</v>
      </c>
      <c r="I142"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42" s="50" t="e">
        <f t="shared" si="1"/>
        <v>#NAME?</v>
      </c>
      <c r="K142" s="5"/>
      <c r="L142" s="5"/>
      <c r="M142" s="5"/>
      <c r="N142" s="5"/>
      <c r="O142" s="5"/>
      <c r="P142" s="5"/>
      <c r="Q142" s="5"/>
      <c r="R142" s="5"/>
      <c r="S142" s="5"/>
      <c r="T142" s="5"/>
      <c r="U142" s="5"/>
      <c r="V142" s="5"/>
      <c r="W142" s="5"/>
      <c r="X142" s="5"/>
      <c r="Y142" s="5"/>
      <c r="Z142" s="5"/>
    </row>
    <row r="143" spans="1:26" ht="12.75" customHeight="1" x14ac:dyDescent="0.2">
      <c r="A143" s="47" t="e">
        <f t="shared" si="2"/>
        <v>#NAME?</v>
      </c>
      <c r="B143" s="48" t="e">
        <f>IF('JV Loan Amort Schedule  30-30'!Pay_Num&lt;&gt;"",DATE(YEAR('JV Loan Amort Schedule  30-30'!Loan_Start),MONTH('JV Loan Amort Schedule  30-30'!Loan_Start)+('JV Loan Amort Schedule  30-30'!Pay_Num)*12/'JV Loan Amort Schedule  30-30'!Num_Pmt_Per_Year,DAY('JV Loan Amort Schedule  30-30'!Loan_Start)),"")</f>
        <v>#NAME?</v>
      </c>
      <c r="C143" s="50" t="e">
        <f>IF('JV Loan Amort Schedule  30-30'!Pay_Num&lt;&gt;"",I142,"")</f>
        <v>#NAME?</v>
      </c>
      <c r="D143" s="50" t="e">
        <f>IF('JV Loan Amort Schedule  30-30'!Pay_Num&lt;&gt;"",'JV Loan Amort Schedule  30-30'!Scheduled_Monthly_Payment,"")</f>
        <v>#NAME?</v>
      </c>
      <c r="E143"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43"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43" s="50" t="e">
        <f>IF('JV Loan Amort Schedule  30-30'!Pay_Num&lt;&gt;"",'JV Loan Amort Schedule  30-30'!Total_Pay-'JV Loan Amort Schedule  30-30'!Int,"")</f>
        <v>#NAME?</v>
      </c>
      <c r="H143" s="50" t="e">
        <f>IF('JV Loan Amort Schedule  30-30'!Pay_Num&lt;&gt;"",'JV Loan Amort Schedule  30-30'!Beg_Bal*'JV Loan Amort Schedule  30-30'!Interest_Rate/'JV Loan Amort Schedule  30-30'!Num_Pmt_Per_Year,"")</f>
        <v>#NAME?</v>
      </c>
      <c r="I143"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43" s="50" t="e">
        <f t="shared" si="1"/>
        <v>#NAME?</v>
      </c>
      <c r="K143" s="5"/>
      <c r="L143" s="5"/>
      <c r="M143" s="5"/>
      <c r="N143" s="5"/>
      <c r="O143" s="5"/>
      <c r="P143" s="5"/>
      <c r="Q143" s="5"/>
      <c r="R143" s="5"/>
      <c r="S143" s="5"/>
      <c r="T143" s="5"/>
      <c r="U143" s="5"/>
      <c r="V143" s="5"/>
      <c r="W143" s="5"/>
      <c r="X143" s="5"/>
      <c r="Y143" s="5"/>
      <c r="Z143" s="5"/>
    </row>
    <row r="144" spans="1:26" ht="12.75" customHeight="1" x14ac:dyDescent="0.2">
      <c r="A144" s="47" t="e">
        <f t="shared" si="2"/>
        <v>#NAME?</v>
      </c>
      <c r="B144" s="48" t="e">
        <f>IF('JV Loan Amort Schedule  30-30'!Pay_Num&lt;&gt;"",DATE(YEAR('JV Loan Amort Schedule  30-30'!Loan_Start),MONTH('JV Loan Amort Schedule  30-30'!Loan_Start)+('JV Loan Amort Schedule  30-30'!Pay_Num)*12/'JV Loan Amort Schedule  30-30'!Num_Pmt_Per_Year,DAY('JV Loan Amort Schedule  30-30'!Loan_Start)),"")</f>
        <v>#NAME?</v>
      </c>
      <c r="C144" s="50" t="e">
        <f>IF('JV Loan Amort Schedule  30-30'!Pay_Num&lt;&gt;"",I143,"")</f>
        <v>#NAME?</v>
      </c>
      <c r="D144" s="50" t="e">
        <f>IF('JV Loan Amort Schedule  30-30'!Pay_Num&lt;&gt;"",'JV Loan Amort Schedule  30-30'!Scheduled_Monthly_Payment,"")</f>
        <v>#NAME?</v>
      </c>
      <c r="E144"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44"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44" s="50" t="e">
        <f>IF('JV Loan Amort Schedule  30-30'!Pay_Num&lt;&gt;"",'JV Loan Amort Schedule  30-30'!Total_Pay-'JV Loan Amort Schedule  30-30'!Int,"")</f>
        <v>#NAME?</v>
      </c>
      <c r="H144" s="50" t="e">
        <f>IF('JV Loan Amort Schedule  30-30'!Pay_Num&lt;&gt;"",'JV Loan Amort Schedule  30-30'!Beg_Bal*'JV Loan Amort Schedule  30-30'!Interest_Rate/'JV Loan Amort Schedule  30-30'!Num_Pmt_Per_Year,"")</f>
        <v>#NAME?</v>
      </c>
      <c r="I144"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44" s="50" t="e">
        <f t="shared" si="1"/>
        <v>#NAME?</v>
      </c>
      <c r="K144" s="5"/>
      <c r="L144" s="5"/>
      <c r="M144" s="5"/>
      <c r="N144" s="5"/>
      <c r="O144" s="5"/>
      <c r="P144" s="5"/>
      <c r="Q144" s="5"/>
      <c r="R144" s="5"/>
      <c r="S144" s="5"/>
      <c r="T144" s="5"/>
      <c r="U144" s="5"/>
      <c r="V144" s="5"/>
      <c r="W144" s="5"/>
      <c r="X144" s="5"/>
      <c r="Y144" s="5"/>
      <c r="Z144" s="5"/>
    </row>
    <row r="145" spans="1:26" ht="12.75" customHeight="1" x14ac:dyDescent="0.2">
      <c r="A145" s="47" t="e">
        <f t="shared" si="2"/>
        <v>#NAME?</v>
      </c>
      <c r="B145" s="48" t="e">
        <f>IF('JV Loan Amort Schedule  30-30'!Pay_Num&lt;&gt;"",DATE(YEAR('JV Loan Amort Schedule  30-30'!Loan_Start),MONTH('JV Loan Amort Schedule  30-30'!Loan_Start)+('JV Loan Amort Schedule  30-30'!Pay_Num)*12/'JV Loan Amort Schedule  30-30'!Num_Pmt_Per_Year,DAY('JV Loan Amort Schedule  30-30'!Loan_Start)),"")</f>
        <v>#NAME?</v>
      </c>
      <c r="C145" s="50" t="e">
        <f>IF('JV Loan Amort Schedule  30-30'!Pay_Num&lt;&gt;"",I144,"")</f>
        <v>#NAME?</v>
      </c>
      <c r="D145" s="50" t="e">
        <f>IF('JV Loan Amort Schedule  30-30'!Pay_Num&lt;&gt;"",'JV Loan Amort Schedule  30-30'!Scheduled_Monthly_Payment,"")</f>
        <v>#NAME?</v>
      </c>
      <c r="E145"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45"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45" s="50" t="e">
        <f>IF('JV Loan Amort Schedule  30-30'!Pay_Num&lt;&gt;"",'JV Loan Amort Schedule  30-30'!Total_Pay-'JV Loan Amort Schedule  30-30'!Int,"")</f>
        <v>#NAME?</v>
      </c>
      <c r="H145" s="50" t="e">
        <f>IF('JV Loan Amort Schedule  30-30'!Pay_Num&lt;&gt;"",'JV Loan Amort Schedule  30-30'!Beg_Bal*'JV Loan Amort Schedule  30-30'!Interest_Rate/'JV Loan Amort Schedule  30-30'!Num_Pmt_Per_Year,"")</f>
        <v>#NAME?</v>
      </c>
      <c r="I145"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45" s="50" t="e">
        <f t="shared" si="1"/>
        <v>#NAME?</v>
      </c>
      <c r="K145" s="5"/>
      <c r="L145" s="5"/>
      <c r="M145" s="5"/>
      <c r="N145" s="5"/>
      <c r="O145" s="5"/>
      <c r="P145" s="5"/>
      <c r="Q145" s="5"/>
      <c r="R145" s="5"/>
      <c r="S145" s="5"/>
      <c r="T145" s="5"/>
      <c r="U145" s="5"/>
      <c r="V145" s="5"/>
      <c r="W145" s="5"/>
      <c r="X145" s="5"/>
      <c r="Y145" s="5"/>
      <c r="Z145" s="5"/>
    </row>
    <row r="146" spans="1:26" ht="12.75" customHeight="1" x14ac:dyDescent="0.2">
      <c r="A146" s="47" t="e">
        <f t="shared" si="2"/>
        <v>#NAME?</v>
      </c>
      <c r="B146" s="48" t="e">
        <f>IF('JV Loan Amort Schedule  30-30'!Pay_Num&lt;&gt;"",DATE(YEAR('JV Loan Amort Schedule  30-30'!Loan_Start),MONTH('JV Loan Amort Schedule  30-30'!Loan_Start)+('JV Loan Amort Schedule  30-30'!Pay_Num)*12/'JV Loan Amort Schedule  30-30'!Num_Pmt_Per_Year,DAY('JV Loan Amort Schedule  30-30'!Loan_Start)),"")</f>
        <v>#NAME?</v>
      </c>
      <c r="C146" s="50" t="e">
        <f>IF('JV Loan Amort Schedule  30-30'!Pay_Num&lt;&gt;"",I145,"")</f>
        <v>#NAME?</v>
      </c>
      <c r="D146" s="50" t="e">
        <f>IF('JV Loan Amort Schedule  30-30'!Pay_Num&lt;&gt;"",'JV Loan Amort Schedule  30-30'!Scheduled_Monthly_Payment,"")</f>
        <v>#NAME?</v>
      </c>
      <c r="E146"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46"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46" s="50" t="e">
        <f>IF('JV Loan Amort Schedule  30-30'!Pay_Num&lt;&gt;"",'JV Loan Amort Schedule  30-30'!Total_Pay-'JV Loan Amort Schedule  30-30'!Int,"")</f>
        <v>#NAME?</v>
      </c>
      <c r="H146" s="50" t="e">
        <f>IF('JV Loan Amort Schedule  30-30'!Pay_Num&lt;&gt;"",'JV Loan Amort Schedule  30-30'!Beg_Bal*'JV Loan Amort Schedule  30-30'!Interest_Rate/'JV Loan Amort Schedule  30-30'!Num_Pmt_Per_Year,"")</f>
        <v>#NAME?</v>
      </c>
      <c r="I146"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46" s="50" t="e">
        <f t="shared" si="1"/>
        <v>#NAME?</v>
      </c>
      <c r="K146" s="5"/>
      <c r="L146" s="5"/>
      <c r="M146" s="5"/>
      <c r="N146" s="5"/>
      <c r="O146" s="5"/>
      <c r="P146" s="5"/>
      <c r="Q146" s="5"/>
      <c r="R146" s="5"/>
      <c r="S146" s="5"/>
      <c r="T146" s="5"/>
      <c r="U146" s="5"/>
      <c r="V146" s="5"/>
      <c r="W146" s="5"/>
      <c r="X146" s="5"/>
      <c r="Y146" s="5"/>
      <c r="Z146" s="5"/>
    </row>
    <row r="147" spans="1:26" ht="12.75" customHeight="1" x14ac:dyDescent="0.2">
      <c r="A147" s="47" t="e">
        <f t="shared" si="2"/>
        <v>#NAME?</v>
      </c>
      <c r="B147" s="48" t="e">
        <f>IF('JV Loan Amort Schedule  30-30'!Pay_Num&lt;&gt;"",DATE(YEAR('JV Loan Amort Schedule  30-30'!Loan_Start),MONTH('JV Loan Amort Schedule  30-30'!Loan_Start)+('JV Loan Amort Schedule  30-30'!Pay_Num)*12/'JV Loan Amort Schedule  30-30'!Num_Pmt_Per_Year,DAY('JV Loan Amort Schedule  30-30'!Loan_Start)),"")</f>
        <v>#NAME?</v>
      </c>
      <c r="C147" s="50" t="e">
        <f>IF('JV Loan Amort Schedule  30-30'!Pay_Num&lt;&gt;"",I146,"")</f>
        <v>#NAME?</v>
      </c>
      <c r="D147" s="50" t="e">
        <f>IF('JV Loan Amort Schedule  30-30'!Pay_Num&lt;&gt;"",'JV Loan Amort Schedule  30-30'!Scheduled_Monthly_Payment,"")</f>
        <v>#NAME?</v>
      </c>
      <c r="E147"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47"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47" s="50" t="e">
        <f>IF('JV Loan Amort Schedule  30-30'!Pay_Num&lt;&gt;"",'JV Loan Amort Schedule  30-30'!Total_Pay-'JV Loan Amort Schedule  30-30'!Int,"")</f>
        <v>#NAME?</v>
      </c>
      <c r="H147" s="50" t="e">
        <f>IF('JV Loan Amort Schedule  30-30'!Pay_Num&lt;&gt;"",'JV Loan Amort Schedule  30-30'!Beg_Bal*'JV Loan Amort Schedule  30-30'!Interest_Rate/'JV Loan Amort Schedule  30-30'!Num_Pmt_Per_Year,"")</f>
        <v>#NAME?</v>
      </c>
      <c r="I147"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47" s="50" t="e">
        <f t="shared" si="1"/>
        <v>#NAME?</v>
      </c>
      <c r="K147" s="5"/>
      <c r="L147" s="5"/>
      <c r="M147" s="5"/>
      <c r="N147" s="5"/>
      <c r="O147" s="5"/>
      <c r="P147" s="5"/>
      <c r="Q147" s="5"/>
      <c r="R147" s="5"/>
      <c r="S147" s="5"/>
      <c r="T147" s="5"/>
      <c r="U147" s="5"/>
      <c r="V147" s="5"/>
      <c r="W147" s="5"/>
      <c r="X147" s="5"/>
      <c r="Y147" s="5"/>
      <c r="Z147" s="5"/>
    </row>
    <row r="148" spans="1:26" ht="12.75" customHeight="1" x14ac:dyDescent="0.2">
      <c r="A148" s="47" t="e">
        <f t="shared" si="2"/>
        <v>#NAME?</v>
      </c>
      <c r="B148" s="48" t="e">
        <f>IF('JV Loan Amort Schedule  30-30'!Pay_Num&lt;&gt;"",DATE(YEAR('JV Loan Amort Schedule  30-30'!Loan_Start),MONTH('JV Loan Amort Schedule  30-30'!Loan_Start)+('JV Loan Amort Schedule  30-30'!Pay_Num)*12/'JV Loan Amort Schedule  30-30'!Num_Pmt_Per_Year,DAY('JV Loan Amort Schedule  30-30'!Loan_Start)),"")</f>
        <v>#NAME?</v>
      </c>
      <c r="C148" s="50" t="e">
        <f>IF('JV Loan Amort Schedule  30-30'!Pay_Num&lt;&gt;"",I147,"")</f>
        <v>#NAME?</v>
      </c>
      <c r="D148" s="50" t="e">
        <f>IF('JV Loan Amort Schedule  30-30'!Pay_Num&lt;&gt;"",'JV Loan Amort Schedule  30-30'!Scheduled_Monthly_Payment,"")</f>
        <v>#NAME?</v>
      </c>
      <c r="E148"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48"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48" s="50" t="e">
        <f>IF('JV Loan Amort Schedule  30-30'!Pay_Num&lt;&gt;"",'JV Loan Amort Schedule  30-30'!Total_Pay-'JV Loan Amort Schedule  30-30'!Int,"")</f>
        <v>#NAME?</v>
      </c>
      <c r="H148" s="50" t="e">
        <f>IF('JV Loan Amort Schedule  30-30'!Pay_Num&lt;&gt;"",'JV Loan Amort Schedule  30-30'!Beg_Bal*'JV Loan Amort Schedule  30-30'!Interest_Rate/'JV Loan Amort Schedule  30-30'!Num_Pmt_Per_Year,"")</f>
        <v>#NAME?</v>
      </c>
      <c r="I148"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48" s="50" t="e">
        <f t="shared" si="1"/>
        <v>#NAME?</v>
      </c>
      <c r="K148" s="5"/>
      <c r="L148" s="5"/>
      <c r="M148" s="5"/>
      <c r="N148" s="5"/>
      <c r="O148" s="5"/>
      <c r="P148" s="5"/>
      <c r="Q148" s="5"/>
      <c r="R148" s="5"/>
      <c r="S148" s="5"/>
      <c r="T148" s="5"/>
      <c r="U148" s="5"/>
      <c r="V148" s="5"/>
      <c r="W148" s="5"/>
      <c r="X148" s="5"/>
      <c r="Y148" s="5"/>
      <c r="Z148" s="5"/>
    </row>
    <row r="149" spans="1:26" ht="12.75" customHeight="1" x14ac:dyDescent="0.2">
      <c r="A149" s="47" t="e">
        <f t="shared" si="2"/>
        <v>#NAME?</v>
      </c>
      <c r="B149" s="48" t="e">
        <f>IF('JV Loan Amort Schedule  30-30'!Pay_Num&lt;&gt;"",DATE(YEAR('JV Loan Amort Schedule  30-30'!Loan_Start),MONTH('JV Loan Amort Schedule  30-30'!Loan_Start)+('JV Loan Amort Schedule  30-30'!Pay_Num)*12/'JV Loan Amort Schedule  30-30'!Num_Pmt_Per_Year,DAY('JV Loan Amort Schedule  30-30'!Loan_Start)),"")</f>
        <v>#NAME?</v>
      </c>
      <c r="C149" s="50" t="e">
        <f>IF('JV Loan Amort Schedule  30-30'!Pay_Num&lt;&gt;"",I148,"")</f>
        <v>#NAME?</v>
      </c>
      <c r="D149" s="50" t="e">
        <f>IF('JV Loan Amort Schedule  30-30'!Pay_Num&lt;&gt;"",'JV Loan Amort Schedule  30-30'!Scheduled_Monthly_Payment,"")</f>
        <v>#NAME?</v>
      </c>
      <c r="E149"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49"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49" s="50" t="e">
        <f>IF('JV Loan Amort Schedule  30-30'!Pay_Num&lt;&gt;"",'JV Loan Amort Schedule  30-30'!Total_Pay-'JV Loan Amort Schedule  30-30'!Int,"")</f>
        <v>#NAME?</v>
      </c>
      <c r="H149" s="50" t="e">
        <f>IF('JV Loan Amort Schedule  30-30'!Pay_Num&lt;&gt;"",'JV Loan Amort Schedule  30-30'!Beg_Bal*'JV Loan Amort Schedule  30-30'!Interest_Rate/'JV Loan Amort Schedule  30-30'!Num_Pmt_Per_Year,"")</f>
        <v>#NAME?</v>
      </c>
      <c r="I149"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49" s="50" t="e">
        <f t="shared" si="1"/>
        <v>#NAME?</v>
      </c>
      <c r="K149" s="5"/>
      <c r="L149" s="5"/>
      <c r="M149" s="5"/>
      <c r="N149" s="5"/>
      <c r="O149" s="5"/>
      <c r="P149" s="5"/>
      <c r="Q149" s="5"/>
      <c r="R149" s="5"/>
      <c r="S149" s="5"/>
      <c r="T149" s="5"/>
      <c r="U149" s="5"/>
      <c r="V149" s="5"/>
      <c r="W149" s="5"/>
      <c r="X149" s="5"/>
      <c r="Y149" s="5"/>
      <c r="Z149" s="5"/>
    </row>
    <row r="150" spans="1:26" ht="12.75" customHeight="1" x14ac:dyDescent="0.2">
      <c r="A150" s="47" t="e">
        <f t="shared" si="2"/>
        <v>#NAME?</v>
      </c>
      <c r="B150" s="48" t="e">
        <f>IF('JV Loan Amort Schedule  30-30'!Pay_Num&lt;&gt;"",DATE(YEAR('JV Loan Amort Schedule  30-30'!Loan_Start),MONTH('JV Loan Amort Schedule  30-30'!Loan_Start)+('JV Loan Amort Schedule  30-30'!Pay_Num)*12/'JV Loan Amort Schedule  30-30'!Num_Pmt_Per_Year,DAY('JV Loan Amort Schedule  30-30'!Loan_Start)),"")</f>
        <v>#NAME?</v>
      </c>
      <c r="C150" s="50" t="e">
        <f>IF('JV Loan Amort Schedule  30-30'!Pay_Num&lt;&gt;"",I149,"")</f>
        <v>#NAME?</v>
      </c>
      <c r="D150" s="50" t="e">
        <f>IF('JV Loan Amort Schedule  30-30'!Pay_Num&lt;&gt;"",'JV Loan Amort Schedule  30-30'!Scheduled_Monthly_Payment,"")</f>
        <v>#NAME?</v>
      </c>
      <c r="E150"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50"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50" s="50" t="e">
        <f>IF('JV Loan Amort Schedule  30-30'!Pay_Num&lt;&gt;"",'JV Loan Amort Schedule  30-30'!Total_Pay-'JV Loan Amort Schedule  30-30'!Int,"")</f>
        <v>#NAME?</v>
      </c>
      <c r="H150" s="50" t="e">
        <f>IF('JV Loan Amort Schedule  30-30'!Pay_Num&lt;&gt;"",'JV Loan Amort Schedule  30-30'!Beg_Bal*'JV Loan Amort Schedule  30-30'!Interest_Rate/'JV Loan Amort Schedule  30-30'!Num_Pmt_Per_Year,"")</f>
        <v>#NAME?</v>
      </c>
      <c r="I150"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50" s="50" t="e">
        <f t="shared" si="1"/>
        <v>#NAME?</v>
      </c>
      <c r="K150" s="5"/>
      <c r="L150" s="5"/>
      <c r="M150" s="5"/>
      <c r="N150" s="5"/>
      <c r="O150" s="5"/>
      <c r="P150" s="5"/>
      <c r="Q150" s="5"/>
      <c r="R150" s="5"/>
      <c r="S150" s="5"/>
      <c r="T150" s="5"/>
      <c r="U150" s="5"/>
      <c r="V150" s="5"/>
      <c r="W150" s="5"/>
      <c r="X150" s="5"/>
      <c r="Y150" s="5"/>
      <c r="Z150" s="5"/>
    </row>
    <row r="151" spans="1:26" ht="12.75" customHeight="1" x14ac:dyDescent="0.2">
      <c r="A151" s="47" t="e">
        <f t="shared" si="2"/>
        <v>#NAME?</v>
      </c>
      <c r="B151" s="48" t="e">
        <f>IF('JV Loan Amort Schedule  30-30'!Pay_Num&lt;&gt;"",DATE(YEAR('JV Loan Amort Schedule  30-30'!Loan_Start),MONTH('JV Loan Amort Schedule  30-30'!Loan_Start)+('JV Loan Amort Schedule  30-30'!Pay_Num)*12/'JV Loan Amort Schedule  30-30'!Num_Pmt_Per_Year,DAY('JV Loan Amort Schedule  30-30'!Loan_Start)),"")</f>
        <v>#NAME?</v>
      </c>
      <c r="C151" s="50" t="e">
        <f>IF('JV Loan Amort Schedule  30-30'!Pay_Num&lt;&gt;"",I150,"")</f>
        <v>#NAME?</v>
      </c>
      <c r="D151" s="50" t="e">
        <f>IF('JV Loan Amort Schedule  30-30'!Pay_Num&lt;&gt;"",'JV Loan Amort Schedule  30-30'!Scheduled_Monthly_Payment,"")</f>
        <v>#NAME?</v>
      </c>
      <c r="E151"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51"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51" s="50" t="e">
        <f>IF('JV Loan Amort Schedule  30-30'!Pay_Num&lt;&gt;"",'JV Loan Amort Schedule  30-30'!Total_Pay-'JV Loan Amort Schedule  30-30'!Int,"")</f>
        <v>#NAME?</v>
      </c>
      <c r="H151" s="50" t="e">
        <f>IF('JV Loan Amort Schedule  30-30'!Pay_Num&lt;&gt;"",'JV Loan Amort Schedule  30-30'!Beg_Bal*'JV Loan Amort Schedule  30-30'!Interest_Rate/'JV Loan Amort Schedule  30-30'!Num_Pmt_Per_Year,"")</f>
        <v>#NAME?</v>
      </c>
      <c r="I151"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51" s="50" t="e">
        <f t="shared" si="1"/>
        <v>#NAME?</v>
      </c>
      <c r="K151" s="5"/>
      <c r="L151" s="5"/>
      <c r="M151" s="5"/>
      <c r="N151" s="5"/>
      <c r="O151" s="5"/>
      <c r="P151" s="5"/>
      <c r="Q151" s="5"/>
      <c r="R151" s="5"/>
      <c r="S151" s="5"/>
      <c r="T151" s="5"/>
      <c r="U151" s="5"/>
      <c r="V151" s="5"/>
      <c r="W151" s="5"/>
      <c r="X151" s="5"/>
      <c r="Y151" s="5"/>
      <c r="Z151" s="5"/>
    </row>
    <row r="152" spans="1:26" ht="12.75" customHeight="1" x14ac:dyDescent="0.2">
      <c r="A152" s="47" t="e">
        <f t="shared" si="2"/>
        <v>#NAME?</v>
      </c>
      <c r="B152" s="48" t="e">
        <f>IF('JV Loan Amort Schedule  30-30'!Pay_Num&lt;&gt;"",DATE(YEAR('JV Loan Amort Schedule  30-30'!Loan_Start),MONTH('JV Loan Amort Schedule  30-30'!Loan_Start)+('JV Loan Amort Schedule  30-30'!Pay_Num)*12/'JV Loan Amort Schedule  30-30'!Num_Pmt_Per_Year,DAY('JV Loan Amort Schedule  30-30'!Loan_Start)),"")</f>
        <v>#NAME?</v>
      </c>
      <c r="C152" s="50" t="e">
        <f>IF('JV Loan Amort Schedule  30-30'!Pay_Num&lt;&gt;"",I151,"")</f>
        <v>#NAME?</v>
      </c>
      <c r="D152" s="50" t="e">
        <f>IF('JV Loan Amort Schedule  30-30'!Pay_Num&lt;&gt;"",'JV Loan Amort Schedule  30-30'!Scheduled_Monthly_Payment,"")</f>
        <v>#NAME?</v>
      </c>
      <c r="E152"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52"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52" s="50" t="e">
        <f>IF('JV Loan Amort Schedule  30-30'!Pay_Num&lt;&gt;"",'JV Loan Amort Schedule  30-30'!Total_Pay-'JV Loan Amort Schedule  30-30'!Int,"")</f>
        <v>#NAME?</v>
      </c>
      <c r="H152" s="50" t="e">
        <f>IF('JV Loan Amort Schedule  30-30'!Pay_Num&lt;&gt;"",'JV Loan Amort Schedule  30-30'!Beg_Bal*'JV Loan Amort Schedule  30-30'!Interest_Rate/'JV Loan Amort Schedule  30-30'!Num_Pmt_Per_Year,"")</f>
        <v>#NAME?</v>
      </c>
      <c r="I152"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52" s="50" t="e">
        <f t="shared" si="1"/>
        <v>#NAME?</v>
      </c>
      <c r="K152" s="5"/>
      <c r="L152" s="5"/>
      <c r="M152" s="5"/>
      <c r="N152" s="5"/>
      <c r="O152" s="5"/>
      <c r="P152" s="5"/>
      <c r="Q152" s="5"/>
      <c r="R152" s="5"/>
      <c r="S152" s="5"/>
      <c r="T152" s="5"/>
      <c r="U152" s="5"/>
      <c r="V152" s="5"/>
      <c r="W152" s="5"/>
      <c r="X152" s="5"/>
      <c r="Y152" s="5"/>
      <c r="Z152" s="5"/>
    </row>
    <row r="153" spans="1:26" ht="12.75" customHeight="1" x14ac:dyDescent="0.2">
      <c r="A153" s="47" t="e">
        <f t="shared" si="2"/>
        <v>#NAME?</v>
      </c>
      <c r="B153" s="48" t="e">
        <f>IF('JV Loan Amort Schedule  30-30'!Pay_Num&lt;&gt;"",DATE(YEAR('JV Loan Amort Schedule  30-30'!Loan_Start),MONTH('JV Loan Amort Schedule  30-30'!Loan_Start)+('JV Loan Amort Schedule  30-30'!Pay_Num)*12/'JV Loan Amort Schedule  30-30'!Num_Pmt_Per_Year,DAY('JV Loan Amort Schedule  30-30'!Loan_Start)),"")</f>
        <v>#NAME?</v>
      </c>
      <c r="C153" s="50" t="e">
        <f>IF('JV Loan Amort Schedule  30-30'!Pay_Num&lt;&gt;"",I152,"")</f>
        <v>#NAME?</v>
      </c>
      <c r="D153" s="50" t="e">
        <f>IF('JV Loan Amort Schedule  30-30'!Pay_Num&lt;&gt;"",'JV Loan Amort Schedule  30-30'!Scheduled_Monthly_Payment,"")</f>
        <v>#NAME?</v>
      </c>
      <c r="E153"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53"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53" s="50" t="e">
        <f>IF('JV Loan Amort Schedule  30-30'!Pay_Num&lt;&gt;"",'JV Loan Amort Schedule  30-30'!Total_Pay-'JV Loan Amort Schedule  30-30'!Int,"")</f>
        <v>#NAME?</v>
      </c>
      <c r="H153" s="50" t="e">
        <f>IF('JV Loan Amort Schedule  30-30'!Pay_Num&lt;&gt;"",'JV Loan Amort Schedule  30-30'!Beg_Bal*'JV Loan Amort Schedule  30-30'!Interest_Rate/'JV Loan Amort Schedule  30-30'!Num_Pmt_Per_Year,"")</f>
        <v>#NAME?</v>
      </c>
      <c r="I153"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53" s="50" t="e">
        <f t="shared" si="1"/>
        <v>#NAME?</v>
      </c>
      <c r="K153" s="5"/>
      <c r="L153" s="5"/>
      <c r="M153" s="5"/>
      <c r="N153" s="5"/>
      <c r="O153" s="5"/>
      <c r="P153" s="5"/>
      <c r="Q153" s="5"/>
      <c r="R153" s="5"/>
      <c r="S153" s="5"/>
      <c r="T153" s="5"/>
      <c r="U153" s="5"/>
      <c r="V153" s="5"/>
      <c r="W153" s="5"/>
      <c r="X153" s="5"/>
      <c r="Y153" s="5"/>
      <c r="Z153" s="5"/>
    </row>
    <row r="154" spans="1:26" ht="12.75" customHeight="1" x14ac:dyDescent="0.2">
      <c r="A154" s="47" t="e">
        <f t="shared" si="2"/>
        <v>#NAME?</v>
      </c>
      <c r="B154" s="48" t="e">
        <f>IF('JV Loan Amort Schedule  30-30'!Pay_Num&lt;&gt;"",DATE(YEAR('JV Loan Amort Schedule  30-30'!Loan_Start),MONTH('JV Loan Amort Schedule  30-30'!Loan_Start)+('JV Loan Amort Schedule  30-30'!Pay_Num)*12/'JV Loan Amort Schedule  30-30'!Num_Pmt_Per_Year,DAY('JV Loan Amort Schedule  30-30'!Loan_Start)),"")</f>
        <v>#NAME?</v>
      </c>
      <c r="C154" s="50" t="e">
        <f>IF('JV Loan Amort Schedule  30-30'!Pay_Num&lt;&gt;"",I153,"")</f>
        <v>#NAME?</v>
      </c>
      <c r="D154" s="50" t="e">
        <f>IF('JV Loan Amort Schedule  30-30'!Pay_Num&lt;&gt;"",'JV Loan Amort Schedule  30-30'!Scheduled_Monthly_Payment,"")</f>
        <v>#NAME?</v>
      </c>
      <c r="E154"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54"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54" s="50" t="e">
        <f>IF('JV Loan Amort Schedule  30-30'!Pay_Num&lt;&gt;"",'JV Loan Amort Schedule  30-30'!Total_Pay-'JV Loan Amort Schedule  30-30'!Int,"")</f>
        <v>#NAME?</v>
      </c>
      <c r="H154" s="50" t="e">
        <f>IF('JV Loan Amort Schedule  30-30'!Pay_Num&lt;&gt;"",'JV Loan Amort Schedule  30-30'!Beg_Bal*'JV Loan Amort Schedule  30-30'!Interest_Rate/'JV Loan Amort Schedule  30-30'!Num_Pmt_Per_Year,"")</f>
        <v>#NAME?</v>
      </c>
      <c r="I154"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54" s="50" t="e">
        <f t="shared" si="1"/>
        <v>#NAME?</v>
      </c>
      <c r="K154" s="5"/>
      <c r="L154" s="5"/>
      <c r="M154" s="5"/>
      <c r="N154" s="5"/>
      <c r="O154" s="5"/>
      <c r="P154" s="5"/>
      <c r="Q154" s="5"/>
      <c r="R154" s="5"/>
      <c r="S154" s="5"/>
      <c r="T154" s="5"/>
      <c r="U154" s="5"/>
      <c r="V154" s="5"/>
      <c r="W154" s="5"/>
      <c r="X154" s="5"/>
      <c r="Y154" s="5"/>
      <c r="Z154" s="5"/>
    </row>
    <row r="155" spans="1:26" ht="12.75" customHeight="1" x14ac:dyDescent="0.2">
      <c r="A155" s="47" t="e">
        <f t="shared" si="2"/>
        <v>#NAME?</v>
      </c>
      <c r="B155" s="48" t="e">
        <f>IF('JV Loan Amort Schedule  30-30'!Pay_Num&lt;&gt;"",DATE(YEAR('JV Loan Amort Schedule  30-30'!Loan_Start),MONTH('JV Loan Amort Schedule  30-30'!Loan_Start)+('JV Loan Amort Schedule  30-30'!Pay_Num)*12/'JV Loan Amort Schedule  30-30'!Num_Pmt_Per_Year,DAY('JV Loan Amort Schedule  30-30'!Loan_Start)),"")</f>
        <v>#NAME?</v>
      </c>
      <c r="C155" s="50" t="e">
        <f>IF('JV Loan Amort Schedule  30-30'!Pay_Num&lt;&gt;"",I154,"")</f>
        <v>#NAME?</v>
      </c>
      <c r="D155" s="50" t="e">
        <f>IF('JV Loan Amort Schedule  30-30'!Pay_Num&lt;&gt;"",'JV Loan Amort Schedule  30-30'!Scheduled_Monthly_Payment,"")</f>
        <v>#NAME?</v>
      </c>
      <c r="E155"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55"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55" s="50" t="e">
        <f>IF('JV Loan Amort Schedule  30-30'!Pay_Num&lt;&gt;"",'JV Loan Amort Schedule  30-30'!Total_Pay-'JV Loan Amort Schedule  30-30'!Int,"")</f>
        <v>#NAME?</v>
      </c>
      <c r="H155" s="50" t="e">
        <f>IF('JV Loan Amort Schedule  30-30'!Pay_Num&lt;&gt;"",'JV Loan Amort Schedule  30-30'!Beg_Bal*'JV Loan Amort Schedule  30-30'!Interest_Rate/'JV Loan Amort Schedule  30-30'!Num_Pmt_Per_Year,"")</f>
        <v>#NAME?</v>
      </c>
      <c r="I155"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55" s="50" t="e">
        <f t="shared" si="1"/>
        <v>#NAME?</v>
      </c>
      <c r="K155" s="5"/>
      <c r="L155" s="5"/>
      <c r="M155" s="5"/>
      <c r="N155" s="5"/>
      <c r="O155" s="5"/>
      <c r="P155" s="5"/>
      <c r="Q155" s="5"/>
      <c r="R155" s="5"/>
      <c r="S155" s="5"/>
      <c r="T155" s="5"/>
      <c r="U155" s="5"/>
      <c r="V155" s="5"/>
      <c r="W155" s="5"/>
      <c r="X155" s="5"/>
      <c r="Y155" s="5"/>
      <c r="Z155" s="5"/>
    </row>
    <row r="156" spans="1:26" ht="12.75" customHeight="1" x14ac:dyDescent="0.2">
      <c r="A156" s="47" t="e">
        <f t="shared" si="2"/>
        <v>#NAME?</v>
      </c>
      <c r="B156" s="48" t="e">
        <f>IF('JV Loan Amort Schedule  30-30'!Pay_Num&lt;&gt;"",DATE(YEAR('JV Loan Amort Schedule  30-30'!Loan_Start),MONTH('JV Loan Amort Schedule  30-30'!Loan_Start)+('JV Loan Amort Schedule  30-30'!Pay_Num)*12/'JV Loan Amort Schedule  30-30'!Num_Pmt_Per_Year,DAY('JV Loan Amort Schedule  30-30'!Loan_Start)),"")</f>
        <v>#NAME?</v>
      </c>
      <c r="C156" s="50" t="e">
        <f>IF('JV Loan Amort Schedule  30-30'!Pay_Num&lt;&gt;"",I155,"")</f>
        <v>#NAME?</v>
      </c>
      <c r="D156" s="50" t="e">
        <f>IF('JV Loan Amort Schedule  30-30'!Pay_Num&lt;&gt;"",'JV Loan Amort Schedule  30-30'!Scheduled_Monthly_Payment,"")</f>
        <v>#NAME?</v>
      </c>
      <c r="E156"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56"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56" s="50" t="e">
        <f>IF('JV Loan Amort Schedule  30-30'!Pay_Num&lt;&gt;"",'JV Loan Amort Schedule  30-30'!Total_Pay-'JV Loan Amort Schedule  30-30'!Int,"")</f>
        <v>#NAME?</v>
      </c>
      <c r="H156" s="50" t="e">
        <f>IF('JV Loan Amort Schedule  30-30'!Pay_Num&lt;&gt;"",'JV Loan Amort Schedule  30-30'!Beg_Bal*'JV Loan Amort Schedule  30-30'!Interest_Rate/'JV Loan Amort Schedule  30-30'!Num_Pmt_Per_Year,"")</f>
        <v>#NAME?</v>
      </c>
      <c r="I156"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56" s="50" t="e">
        <f t="shared" si="1"/>
        <v>#NAME?</v>
      </c>
      <c r="K156" s="5"/>
      <c r="L156" s="5"/>
      <c r="M156" s="5"/>
      <c r="N156" s="5"/>
      <c r="O156" s="5"/>
      <c r="P156" s="5"/>
      <c r="Q156" s="5"/>
      <c r="R156" s="5"/>
      <c r="S156" s="5"/>
      <c r="T156" s="5"/>
      <c r="U156" s="5"/>
      <c r="V156" s="5"/>
      <c r="W156" s="5"/>
      <c r="X156" s="5"/>
      <c r="Y156" s="5"/>
      <c r="Z156" s="5"/>
    </row>
    <row r="157" spans="1:26" ht="12.75" customHeight="1" x14ac:dyDescent="0.2">
      <c r="A157" s="47" t="e">
        <f t="shared" si="2"/>
        <v>#NAME?</v>
      </c>
      <c r="B157" s="48" t="e">
        <f>IF('JV Loan Amort Schedule  30-30'!Pay_Num&lt;&gt;"",DATE(YEAR('JV Loan Amort Schedule  30-30'!Loan_Start),MONTH('JV Loan Amort Schedule  30-30'!Loan_Start)+('JV Loan Amort Schedule  30-30'!Pay_Num)*12/'JV Loan Amort Schedule  30-30'!Num_Pmt_Per_Year,DAY('JV Loan Amort Schedule  30-30'!Loan_Start)),"")</f>
        <v>#NAME?</v>
      </c>
      <c r="C157" s="50" t="e">
        <f>IF('JV Loan Amort Schedule  30-30'!Pay_Num&lt;&gt;"",I156,"")</f>
        <v>#NAME?</v>
      </c>
      <c r="D157" s="50" t="e">
        <f>IF('JV Loan Amort Schedule  30-30'!Pay_Num&lt;&gt;"",'JV Loan Amort Schedule  30-30'!Scheduled_Monthly_Payment,"")</f>
        <v>#NAME?</v>
      </c>
      <c r="E157"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57"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57" s="50" t="e">
        <f>IF('JV Loan Amort Schedule  30-30'!Pay_Num&lt;&gt;"",'JV Loan Amort Schedule  30-30'!Total_Pay-'JV Loan Amort Schedule  30-30'!Int,"")</f>
        <v>#NAME?</v>
      </c>
      <c r="H157" s="50" t="e">
        <f>IF('JV Loan Amort Schedule  30-30'!Pay_Num&lt;&gt;"",'JV Loan Amort Schedule  30-30'!Beg_Bal*'JV Loan Amort Schedule  30-30'!Interest_Rate/'JV Loan Amort Schedule  30-30'!Num_Pmt_Per_Year,"")</f>
        <v>#NAME?</v>
      </c>
      <c r="I157"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57" s="50" t="e">
        <f t="shared" si="1"/>
        <v>#NAME?</v>
      </c>
      <c r="K157" s="5"/>
      <c r="L157" s="5"/>
      <c r="M157" s="5"/>
      <c r="N157" s="5"/>
      <c r="O157" s="5"/>
      <c r="P157" s="5"/>
      <c r="Q157" s="5"/>
      <c r="R157" s="5"/>
      <c r="S157" s="5"/>
      <c r="T157" s="5"/>
      <c r="U157" s="5"/>
      <c r="V157" s="5"/>
      <c r="W157" s="5"/>
      <c r="X157" s="5"/>
      <c r="Y157" s="5"/>
      <c r="Z157" s="5"/>
    </row>
    <row r="158" spans="1:26" ht="12.75" customHeight="1" x14ac:dyDescent="0.2">
      <c r="A158" s="47" t="e">
        <f t="shared" si="2"/>
        <v>#NAME?</v>
      </c>
      <c r="B158" s="48" t="e">
        <f>IF('JV Loan Amort Schedule  30-30'!Pay_Num&lt;&gt;"",DATE(YEAR('JV Loan Amort Schedule  30-30'!Loan_Start),MONTH('JV Loan Amort Schedule  30-30'!Loan_Start)+('JV Loan Amort Schedule  30-30'!Pay_Num)*12/'JV Loan Amort Schedule  30-30'!Num_Pmt_Per_Year,DAY('JV Loan Amort Schedule  30-30'!Loan_Start)),"")</f>
        <v>#NAME?</v>
      </c>
      <c r="C158" s="50" t="e">
        <f>IF('JV Loan Amort Schedule  30-30'!Pay_Num&lt;&gt;"",I157,"")</f>
        <v>#NAME?</v>
      </c>
      <c r="D158" s="50" t="e">
        <f>IF('JV Loan Amort Schedule  30-30'!Pay_Num&lt;&gt;"",'JV Loan Amort Schedule  30-30'!Scheduled_Monthly_Payment,"")</f>
        <v>#NAME?</v>
      </c>
      <c r="E158"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58"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58" s="50" t="e">
        <f>IF('JV Loan Amort Schedule  30-30'!Pay_Num&lt;&gt;"",'JV Loan Amort Schedule  30-30'!Total_Pay-'JV Loan Amort Schedule  30-30'!Int,"")</f>
        <v>#NAME?</v>
      </c>
      <c r="H158" s="50" t="e">
        <f>IF('JV Loan Amort Schedule  30-30'!Pay_Num&lt;&gt;"",'JV Loan Amort Schedule  30-30'!Beg_Bal*'JV Loan Amort Schedule  30-30'!Interest_Rate/'JV Loan Amort Schedule  30-30'!Num_Pmt_Per_Year,"")</f>
        <v>#NAME?</v>
      </c>
      <c r="I158"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58" s="50" t="e">
        <f t="shared" si="1"/>
        <v>#NAME?</v>
      </c>
      <c r="K158" s="5"/>
      <c r="L158" s="5"/>
      <c r="M158" s="5"/>
      <c r="N158" s="5"/>
      <c r="O158" s="5"/>
      <c r="P158" s="5"/>
      <c r="Q158" s="5"/>
      <c r="R158" s="5"/>
      <c r="S158" s="5"/>
      <c r="T158" s="5"/>
      <c r="U158" s="5"/>
      <c r="V158" s="5"/>
      <c r="W158" s="5"/>
      <c r="X158" s="5"/>
      <c r="Y158" s="5"/>
      <c r="Z158" s="5"/>
    </row>
    <row r="159" spans="1:26" ht="12.75" customHeight="1" x14ac:dyDescent="0.2">
      <c r="A159" s="47" t="e">
        <f t="shared" si="2"/>
        <v>#NAME?</v>
      </c>
      <c r="B159" s="48" t="e">
        <f>IF('JV Loan Amort Schedule  30-30'!Pay_Num&lt;&gt;"",DATE(YEAR('JV Loan Amort Schedule  30-30'!Loan_Start),MONTH('JV Loan Amort Schedule  30-30'!Loan_Start)+('JV Loan Amort Schedule  30-30'!Pay_Num)*12/'JV Loan Amort Schedule  30-30'!Num_Pmt_Per_Year,DAY('JV Loan Amort Schedule  30-30'!Loan_Start)),"")</f>
        <v>#NAME?</v>
      </c>
      <c r="C159" s="50" t="e">
        <f>IF('JV Loan Amort Schedule  30-30'!Pay_Num&lt;&gt;"",I158,"")</f>
        <v>#NAME?</v>
      </c>
      <c r="D159" s="50" t="e">
        <f>IF('JV Loan Amort Schedule  30-30'!Pay_Num&lt;&gt;"",'JV Loan Amort Schedule  30-30'!Scheduled_Monthly_Payment,"")</f>
        <v>#NAME?</v>
      </c>
      <c r="E159"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59"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59" s="50" t="e">
        <f>IF('JV Loan Amort Schedule  30-30'!Pay_Num&lt;&gt;"",'JV Loan Amort Schedule  30-30'!Total_Pay-'JV Loan Amort Schedule  30-30'!Int,"")</f>
        <v>#NAME?</v>
      </c>
      <c r="H159" s="50" t="e">
        <f>IF('JV Loan Amort Schedule  30-30'!Pay_Num&lt;&gt;"",'JV Loan Amort Schedule  30-30'!Beg_Bal*'JV Loan Amort Schedule  30-30'!Interest_Rate/'JV Loan Amort Schedule  30-30'!Num_Pmt_Per_Year,"")</f>
        <v>#NAME?</v>
      </c>
      <c r="I159"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59" s="50" t="e">
        <f t="shared" si="1"/>
        <v>#NAME?</v>
      </c>
      <c r="K159" s="5"/>
      <c r="L159" s="5"/>
      <c r="M159" s="5"/>
      <c r="N159" s="5"/>
      <c r="O159" s="5"/>
      <c r="P159" s="5"/>
      <c r="Q159" s="5"/>
      <c r="R159" s="5"/>
      <c r="S159" s="5"/>
      <c r="T159" s="5"/>
      <c r="U159" s="5"/>
      <c r="V159" s="5"/>
      <c r="W159" s="5"/>
      <c r="X159" s="5"/>
      <c r="Y159" s="5"/>
      <c r="Z159" s="5"/>
    </row>
    <row r="160" spans="1:26" ht="12.75" customHeight="1" x14ac:dyDescent="0.2">
      <c r="A160" s="47" t="e">
        <f t="shared" si="2"/>
        <v>#NAME?</v>
      </c>
      <c r="B160" s="48" t="e">
        <f>IF('JV Loan Amort Schedule  30-30'!Pay_Num&lt;&gt;"",DATE(YEAR('JV Loan Amort Schedule  30-30'!Loan_Start),MONTH('JV Loan Amort Schedule  30-30'!Loan_Start)+('JV Loan Amort Schedule  30-30'!Pay_Num)*12/'JV Loan Amort Schedule  30-30'!Num_Pmt_Per_Year,DAY('JV Loan Amort Schedule  30-30'!Loan_Start)),"")</f>
        <v>#NAME?</v>
      </c>
      <c r="C160" s="50" t="e">
        <f>IF('JV Loan Amort Schedule  30-30'!Pay_Num&lt;&gt;"",I159,"")</f>
        <v>#NAME?</v>
      </c>
      <c r="D160" s="50" t="e">
        <f>IF('JV Loan Amort Schedule  30-30'!Pay_Num&lt;&gt;"",'JV Loan Amort Schedule  30-30'!Scheduled_Monthly_Payment,"")</f>
        <v>#NAME?</v>
      </c>
      <c r="E160"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60"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60" s="50" t="e">
        <f>IF('JV Loan Amort Schedule  30-30'!Pay_Num&lt;&gt;"",'JV Loan Amort Schedule  30-30'!Total_Pay-'JV Loan Amort Schedule  30-30'!Int,"")</f>
        <v>#NAME?</v>
      </c>
      <c r="H160" s="50" t="e">
        <f>IF('JV Loan Amort Schedule  30-30'!Pay_Num&lt;&gt;"",'JV Loan Amort Schedule  30-30'!Beg_Bal*'JV Loan Amort Schedule  30-30'!Interest_Rate/'JV Loan Amort Schedule  30-30'!Num_Pmt_Per_Year,"")</f>
        <v>#NAME?</v>
      </c>
      <c r="I160"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60" s="50" t="e">
        <f t="shared" si="1"/>
        <v>#NAME?</v>
      </c>
      <c r="K160" s="5"/>
      <c r="L160" s="5"/>
      <c r="M160" s="5"/>
      <c r="N160" s="5"/>
      <c r="O160" s="5"/>
      <c r="P160" s="5"/>
      <c r="Q160" s="5"/>
      <c r="R160" s="5"/>
      <c r="S160" s="5"/>
      <c r="T160" s="5"/>
      <c r="U160" s="5"/>
      <c r="V160" s="5"/>
      <c r="W160" s="5"/>
      <c r="X160" s="5"/>
      <c r="Y160" s="5"/>
      <c r="Z160" s="5"/>
    </row>
    <row r="161" spans="1:26" ht="12.75" customHeight="1" x14ac:dyDescent="0.2">
      <c r="A161" s="47" t="e">
        <f t="shared" si="2"/>
        <v>#NAME?</v>
      </c>
      <c r="B161" s="48" t="e">
        <f>IF('JV Loan Amort Schedule  30-30'!Pay_Num&lt;&gt;"",DATE(YEAR('JV Loan Amort Schedule  30-30'!Loan_Start),MONTH('JV Loan Amort Schedule  30-30'!Loan_Start)+('JV Loan Amort Schedule  30-30'!Pay_Num)*12/'JV Loan Amort Schedule  30-30'!Num_Pmt_Per_Year,DAY('JV Loan Amort Schedule  30-30'!Loan_Start)),"")</f>
        <v>#NAME?</v>
      </c>
      <c r="C161" s="50" t="e">
        <f>IF('JV Loan Amort Schedule  30-30'!Pay_Num&lt;&gt;"",I160,"")</f>
        <v>#NAME?</v>
      </c>
      <c r="D161" s="50" t="e">
        <f>IF('JV Loan Amort Schedule  30-30'!Pay_Num&lt;&gt;"",'JV Loan Amort Schedule  30-30'!Scheduled_Monthly_Payment,"")</f>
        <v>#NAME?</v>
      </c>
      <c r="E161"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61"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61" s="50" t="e">
        <f>IF('JV Loan Amort Schedule  30-30'!Pay_Num&lt;&gt;"",'JV Loan Amort Schedule  30-30'!Total_Pay-'JV Loan Amort Schedule  30-30'!Int,"")</f>
        <v>#NAME?</v>
      </c>
      <c r="H161" s="50" t="e">
        <f>IF('JV Loan Amort Schedule  30-30'!Pay_Num&lt;&gt;"",'JV Loan Amort Schedule  30-30'!Beg_Bal*'JV Loan Amort Schedule  30-30'!Interest_Rate/'JV Loan Amort Schedule  30-30'!Num_Pmt_Per_Year,"")</f>
        <v>#NAME?</v>
      </c>
      <c r="I161"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61" s="50" t="e">
        <f t="shared" si="1"/>
        <v>#NAME?</v>
      </c>
      <c r="K161" s="5"/>
      <c r="L161" s="5"/>
      <c r="M161" s="5"/>
      <c r="N161" s="5"/>
      <c r="O161" s="5"/>
      <c r="P161" s="5"/>
      <c r="Q161" s="5"/>
      <c r="R161" s="5"/>
      <c r="S161" s="5"/>
      <c r="T161" s="5"/>
      <c r="U161" s="5"/>
      <c r="V161" s="5"/>
      <c r="W161" s="5"/>
      <c r="X161" s="5"/>
      <c r="Y161" s="5"/>
      <c r="Z161" s="5"/>
    </row>
    <row r="162" spans="1:26" ht="12.75" customHeight="1" x14ac:dyDescent="0.2">
      <c r="A162" s="47" t="e">
        <f t="shared" si="2"/>
        <v>#NAME?</v>
      </c>
      <c r="B162" s="48" t="e">
        <f>IF('JV Loan Amort Schedule  30-30'!Pay_Num&lt;&gt;"",DATE(YEAR('JV Loan Amort Schedule  30-30'!Loan_Start),MONTH('JV Loan Amort Schedule  30-30'!Loan_Start)+('JV Loan Amort Schedule  30-30'!Pay_Num)*12/'JV Loan Amort Schedule  30-30'!Num_Pmt_Per_Year,DAY('JV Loan Amort Schedule  30-30'!Loan_Start)),"")</f>
        <v>#NAME?</v>
      </c>
      <c r="C162" s="50" t="e">
        <f>IF('JV Loan Amort Schedule  30-30'!Pay_Num&lt;&gt;"",I161,"")</f>
        <v>#NAME?</v>
      </c>
      <c r="D162" s="50" t="e">
        <f>IF('JV Loan Amort Schedule  30-30'!Pay_Num&lt;&gt;"",'JV Loan Amort Schedule  30-30'!Scheduled_Monthly_Payment,"")</f>
        <v>#NAME?</v>
      </c>
      <c r="E162"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62"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62" s="50" t="e">
        <f>IF('JV Loan Amort Schedule  30-30'!Pay_Num&lt;&gt;"",'JV Loan Amort Schedule  30-30'!Total_Pay-'JV Loan Amort Schedule  30-30'!Int,"")</f>
        <v>#NAME?</v>
      </c>
      <c r="H162" s="50" t="e">
        <f>IF('JV Loan Amort Schedule  30-30'!Pay_Num&lt;&gt;"",'JV Loan Amort Schedule  30-30'!Beg_Bal*'JV Loan Amort Schedule  30-30'!Interest_Rate/'JV Loan Amort Schedule  30-30'!Num_Pmt_Per_Year,"")</f>
        <v>#NAME?</v>
      </c>
      <c r="I162"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62" s="50" t="e">
        <f t="shared" si="1"/>
        <v>#NAME?</v>
      </c>
      <c r="K162" s="5"/>
      <c r="L162" s="5"/>
      <c r="M162" s="5"/>
      <c r="N162" s="5"/>
      <c r="O162" s="5"/>
      <c r="P162" s="5"/>
      <c r="Q162" s="5"/>
      <c r="R162" s="5"/>
      <c r="S162" s="5"/>
      <c r="T162" s="5"/>
      <c r="U162" s="5"/>
      <c r="V162" s="5"/>
      <c r="W162" s="5"/>
      <c r="X162" s="5"/>
      <c r="Y162" s="5"/>
      <c r="Z162" s="5"/>
    </row>
    <row r="163" spans="1:26" ht="12.75" customHeight="1" x14ac:dyDescent="0.2">
      <c r="A163" s="47" t="e">
        <f t="shared" si="2"/>
        <v>#NAME?</v>
      </c>
      <c r="B163" s="48" t="e">
        <f>IF('JV Loan Amort Schedule  30-30'!Pay_Num&lt;&gt;"",DATE(YEAR('JV Loan Amort Schedule  30-30'!Loan_Start),MONTH('JV Loan Amort Schedule  30-30'!Loan_Start)+('JV Loan Amort Schedule  30-30'!Pay_Num)*12/'JV Loan Amort Schedule  30-30'!Num_Pmt_Per_Year,DAY('JV Loan Amort Schedule  30-30'!Loan_Start)),"")</f>
        <v>#NAME?</v>
      </c>
      <c r="C163" s="50" t="e">
        <f>IF('JV Loan Amort Schedule  30-30'!Pay_Num&lt;&gt;"",I162,"")</f>
        <v>#NAME?</v>
      </c>
      <c r="D163" s="50" t="e">
        <f>IF('JV Loan Amort Schedule  30-30'!Pay_Num&lt;&gt;"",'JV Loan Amort Schedule  30-30'!Scheduled_Monthly_Payment,"")</f>
        <v>#NAME?</v>
      </c>
      <c r="E163"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63"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63" s="50" t="e">
        <f>IF('JV Loan Amort Schedule  30-30'!Pay_Num&lt;&gt;"",'JV Loan Amort Schedule  30-30'!Total_Pay-'JV Loan Amort Schedule  30-30'!Int,"")</f>
        <v>#NAME?</v>
      </c>
      <c r="H163" s="50" t="e">
        <f>IF('JV Loan Amort Schedule  30-30'!Pay_Num&lt;&gt;"",'JV Loan Amort Schedule  30-30'!Beg_Bal*'JV Loan Amort Schedule  30-30'!Interest_Rate/'JV Loan Amort Schedule  30-30'!Num_Pmt_Per_Year,"")</f>
        <v>#NAME?</v>
      </c>
      <c r="I163"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63" s="50" t="e">
        <f t="shared" si="1"/>
        <v>#NAME?</v>
      </c>
      <c r="K163" s="5"/>
      <c r="L163" s="5"/>
      <c r="M163" s="5"/>
      <c r="N163" s="5"/>
      <c r="O163" s="5"/>
      <c r="P163" s="5"/>
      <c r="Q163" s="5"/>
      <c r="R163" s="5"/>
      <c r="S163" s="5"/>
      <c r="T163" s="5"/>
      <c r="U163" s="5"/>
      <c r="V163" s="5"/>
      <c r="W163" s="5"/>
      <c r="X163" s="5"/>
      <c r="Y163" s="5"/>
      <c r="Z163" s="5"/>
    </row>
    <row r="164" spans="1:26" ht="12.75" customHeight="1" x14ac:dyDescent="0.2">
      <c r="A164" s="47" t="e">
        <f t="shared" si="2"/>
        <v>#NAME?</v>
      </c>
      <c r="B164" s="48" t="e">
        <f>IF('JV Loan Amort Schedule  30-30'!Pay_Num&lt;&gt;"",DATE(YEAR('JV Loan Amort Schedule  30-30'!Loan_Start),MONTH('JV Loan Amort Schedule  30-30'!Loan_Start)+('JV Loan Amort Schedule  30-30'!Pay_Num)*12/'JV Loan Amort Schedule  30-30'!Num_Pmt_Per_Year,DAY('JV Loan Amort Schedule  30-30'!Loan_Start)),"")</f>
        <v>#NAME?</v>
      </c>
      <c r="C164" s="50" t="e">
        <f>IF('JV Loan Amort Schedule  30-30'!Pay_Num&lt;&gt;"",I163,"")</f>
        <v>#NAME?</v>
      </c>
      <c r="D164" s="50" t="e">
        <f>IF('JV Loan Amort Schedule  30-30'!Pay_Num&lt;&gt;"",'JV Loan Amort Schedule  30-30'!Scheduled_Monthly_Payment,"")</f>
        <v>#NAME?</v>
      </c>
      <c r="E164"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64"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64" s="50" t="e">
        <f>IF('JV Loan Amort Schedule  30-30'!Pay_Num&lt;&gt;"",'JV Loan Amort Schedule  30-30'!Total_Pay-'JV Loan Amort Schedule  30-30'!Int,"")</f>
        <v>#NAME?</v>
      </c>
      <c r="H164" s="50" t="e">
        <f>IF('JV Loan Amort Schedule  30-30'!Pay_Num&lt;&gt;"",'JV Loan Amort Schedule  30-30'!Beg_Bal*'JV Loan Amort Schedule  30-30'!Interest_Rate/'JV Loan Amort Schedule  30-30'!Num_Pmt_Per_Year,"")</f>
        <v>#NAME?</v>
      </c>
      <c r="I164"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64" s="50" t="e">
        <f t="shared" si="1"/>
        <v>#NAME?</v>
      </c>
      <c r="K164" s="5"/>
      <c r="L164" s="5"/>
      <c r="M164" s="5"/>
      <c r="N164" s="5"/>
      <c r="O164" s="5"/>
      <c r="P164" s="5"/>
      <c r="Q164" s="5"/>
      <c r="R164" s="5"/>
      <c r="S164" s="5"/>
      <c r="T164" s="5"/>
      <c r="U164" s="5"/>
      <c r="V164" s="5"/>
      <c r="W164" s="5"/>
      <c r="X164" s="5"/>
      <c r="Y164" s="5"/>
      <c r="Z164" s="5"/>
    </row>
    <row r="165" spans="1:26" ht="12.75" customHeight="1" x14ac:dyDescent="0.2">
      <c r="A165" s="47" t="e">
        <f t="shared" si="2"/>
        <v>#NAME?</v>
      </c>
      <c r="B165" s="48" t="e">
        <f>IF('JV Loan Amort Schedule  30-30'!Pay_Num&lt;&gt;"",DATE(YEAR('JV Loan Amort Schedule  30-30'!Loan_Start),MONTH('JV Loan Amort Schedule  30-30'!Loan_Start)+('JV Loan Amort Schedule  30-30'!Pay_Num)*12/'JV Loan Amort Schedule  30-30'!Num_Pmt_Per_Year,DAY('JV Loan Amort Schedule  30-30'!Loan_Start)),"")</f>
        <v>#NAME?</v>
      </c>
      <c r="C165" s="50" t="e">
        <f>IF('JV Loan Amort Schedule  30-30'!Pay_Num&lt;&gt;"",I164,"")</f>
        <v>#NAME?</v>
      </c>
      <c r="D165" s="50" t="e">
        <f>IF('JV Loan Amort Schedule  30-30'!Pay_Num&lt;&gt;"",'JV Loan Amort Schedule  30-30'!Scheduled_Monthly_Payment,"")</f>
        <v>#NAME?</v>
      </c>
      <c r="E165"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65"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65" s="50" t="e">
        <f>IF('JV Loan Amort Schedule  30-30'!Pay_Num&lt;&gt;"",'JV Loan Amort Schedule  30-30'!Total_Pay-'JV Loan Amort Schedule  30-30'!Int,"")</f>
        <v>#NAME?</v>
      </c>
      <c r="H165" s="50" t="e">
        <f>IF('JV Loan Amort Schedule  30-30'!Pay_Num&lt;&gt;"",'JV Loan Amort Schedule  30-30'!Beg_Bal*'JV Loan Amort Schedule  30-30'!Interest_Rate/'JV Loan Amort Schedule  30-30'!Num_Pmt_Per_Year,"")</f>
        <v>#NAME?</v>
      </c>
      <c r="I165"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65" s="50" t="e">
        <f t="shared" si="1"/>
        <v>#NAME?</v>
      </c>
      <c r="K165" s="5"/>
      <c r="L165" s="5"/>
      <c r="M165" s="5"/>
      <c r="N165" s="5"/>
      <c r="O165" s="5"/>
      <c r="P165" s="5"/>
      <c r="Q165" s="5"/>
      <c r="R165" s="5"/>
      <c r="S165" s="5"/>
      <c r="T165" s="5"/>
      <c r="U165" s="5"/>
      <c r="V165" s="5"/>
      <c r="W165" s="5"/>
      <c r="X165" s="5"/>
      <c r="Y165" s="5"/>
      <c r="Z165" s="5"/>
    </row>
    <row r="166" spans="1:26" ht="12.75" customHeight="1" x14ac:dyDescent="0.2">
      <c r="A166" s="47" t="e">
        <f t="shared" si="2"/>
        <v>#NAME?</v>
      </c>
      <c r="B166" s="48" t="e">
        <f>IF('JV Loan Amort Schedule  30-30'!Pay_Num&lt;&gt;"",DATE(YEAR('JV Loan Amort Schedule  30-30'!Loan_Start),MONTH('JV Loan Amort Schedule  30-30'!Loan_Start)+('JV Loan Amort Schedule  30-30'!Pay_Num)*12/'JV Loan Amort Schedule  30-30'!Num_Pmt_Per_Year,DAY('JV Loan Amort Schedule  30-30'!Loan_Start)),"")</f>
        <v>#NAME?</v>
      </c>
      <c r="C166" s="50" t="e">
        <f>IF('JV Loan Amort Schedule  30-30'!Pay_Num&lt;&gt;"",I165,"")</f>
        <v>#NAME?</v>
      </c>
      <c r="D166" s="50" t="e">
        <f>IF('JV Loan Amort Schedule  30-30'!Pay_Num&lt;&gt;"",'JV Loan Amort Schedule  30-30'!Scheduled_Monthly_Payment,"")</f>
        <v>#NAME?</v>
      </c>
      <c r="E166"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66"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66" s="50" t="e">
        <f>IF('JV Loan Amort Schedule  30-30'!Pay_Num&lt;&gt;"",'JV Loan Amort Schedule  30-30'!Total_Pay-'JV Loan Amort Schedule  30-30'!Int,"")</f>
        <v>#NAME?</v>
      </c>
      <c r="H166" s="50" t="e">
        <f>IF('JV Loan Amort Schedule  30-30'!Pay_Num&lt;&gt;"",'JV Loan Amort Schedule  30-30'!Beg_Bal*'JV Loan Amort Schedule  30-30'!Interest_Rate/'JV Loan Amort Schedule  30-30'!Num_Pmt_Per_Year,"")</f>
        <v>#NAME?</v>
      </c>
      <c r="I166"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66" s="50" t="e">
        <f t="shared" si="1"/>
        <v>#NAME?</v>
      </c>
      <c r="K166" s="5"/>
      <c r="L166" s="5"/>
      <c r="M166" s="5"/>
      <c r="N166" s="5"/>
      <c r="O166" s="5"/>
      <c r="P166" s="5"/>
      <c r="Q166" s="5"/>
      <c r="R166" s="5"/>
      <c r="S166" s="5"/>
      <c r="T166" s="5"/>
      <c r="U166" s="5"/>
      <c r="V166" s="5"/>
      <c r="W166" s="5"/>
      <c r="X166" s="5"/>
      <c r="Y166" s="5"/>
      <c r="Z166" s="5"/>
    </row>
    <row r="167" spans="1:26" ht="12.75" customHeight="1" x14ac:dyDescent="0.2">
      <c r="A167" s="47" t="e">
        <f t="shared" si="2"/>
        <v>#NAME?</v>
      </c>
      <c r="B167" s="48" t="e">
        <f>IF('JV Loan Amort Schedule  30-30'!Pay_Num&lt;&gt;"",DATE(YEAR('JV Loan Amort Schedule  30-30'!Loan_Start),MONTH('JV Loan Amort Schedule  30-30'!Loan_Start)+('JV Loan Amort Schedule  30-30'!Pay_Num)*12/'JV Loan Amort Schedule  30-30'!Num_Pmt_Per_Year,DAY('JV Loan Amort Schedule  30-30'!Loan_Start)),"")</f>
        <v>#NAME?</v>
      </c>
      <c r="C167" s="50" t="e">
        <f>IF('JV Loan Amort Schedule  30-30'!Pay_Num&lt;&gt;"",I166,"")</f>
        <v>#NAME?</v>
      </c>
      <c r="D167" s="50" t="e">
        <f>IF('JV Loan Amort Schedule  30-30'!Pay_Num&lt;&gt;"",'JV Loan Amort Schedule  30-30'!Scheduled_Monthly_Payment,"")</f>
        <v>#NAME?</v>
      </c>
      <c r="E167"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67"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67" s="50" t="e">
        <f>IF('JV Loan Amort Schedule  30-30'!Pay_Num&lt;&gt;"",'JV Loan Amort Schedule  30-30'!Total_Pay-'JV Loan Amort Schedule  30-30'!Int,"")</f>
        <v>#NAME?</v>
      </c>
      <c r="H167" s="50" t="e">
        <f>IF('JV Loan Amort Schedule  30-30'!Pay_Num&lt;&gt;"",'JV Loan Amort Schedule  30-30'!Beg_Bal*'JV Loan Amort Schedule  30-30'!Interest_Rate/'JV Loan Amort Schedule  30-30'!Num_Pmt_Per_Year,"")</f>
        <v>#NAME?</v>
      </c>
      <c r="I167"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67" s="50" t="e">
        <f t="shared" si="1"/>
        <v>#NAME?</v>
      </c>
      <c r="K167" s="5"/>
      <c r="L167" s="5"/>
      <c r="M167" s="5"/>
      <c r="N167" s="5"/>
      <c r="O167" s="5"/>
      <c r="P167" s="5"/>
      <c r="Q167" s="5"/>
      <c r="R167" s="5"/>
      <c r="S167" s="5"/>
      <c r="T167" s="5"/>
      <c r="U167" s="5"/>
      <c r="V167" s="5"/>
      <c r="W167" s="5"/>
      <c r="X167" s="5"/>
      <c r="Y167" s="5"/>
      <c r="Z167" s="5"/>
    </row>
    <row r="168" spans="1:26" ht="12.75" customHeight="1" x14ac:dyDescent="0.2">
      <c r="A168" s="47" t="e">
        <f t="shared" si="2"/>
        <v>#NAME?</v>
      </c>
      <c r="B168" s="48" t="e">
        <f>IF('JV Loan Amort Schedule  30-30'!Pay_Num&lt;&gt;"",DATE(YEAR('JV Loan Amort Schedule  30-30'!Loan_Start),MONTH('JV Loan Amort Schedule  30-30'!Loan_Start)+('JV Loan Amort Schedule  30-30'!Pay_Num)*12/'JV Loan Amort Schedule  30-30'!Num_Pmt_Per_Year,DAY('JV Loan Amort Schedule  30-30'!Loan_Start)),"")</f>
        <v>#NAME?</v>
      </c>
      <c r="C168" s="50" t="e">
        <f>IF('JV Loan Amort Schedule  30-30'!Pay_Num&lt;&gt;"",I167,"")</f>
        <v>#NAME?</v>
      </c>
      <c r="D168" s="50" t="e">
        <f>IF('JV Loan Amort Schedule  30-30'!Pay_Num&lt;&gt;"",'JV Loan Amort Schedule  30-30'!Scheduled_Monthly_Payment,"")</f>
        <v>#NAME?</v>
      </c>
      <c r="E168"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68"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68" s="50" t="e">
        <f>IF('JV Loan Amort Schedule  30-30'!Pay_Num&lt;&gt;"",'JV Loan Amort Schedule  30-30'!Total_Pay-'JV Loan Amort Schedule  30-30'!Int,"")</f>
        <v>#NAME?</v>
      </c>
      <c r="H168" s="50" t="e">
        <f>IF('JV Loan Amort Schedule  30-30'!Pay_Num&lt;&gt;"",'JV Loan Amort Schedule  30-30'!Beg_Bal*'JV Loan Amort Schedule  30-30'!Interest_Rate/'JV Loan Amort Schedule  30-30'!Num_Pmt_Per_Year,"")</f>
        <v>#NAME?</v>
      </c>
      <c r="I168"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68" s="50" t="e">
        <f t="shared" si="1"/>
        <v>#NAME?</v>
      </c>
      <c r="K168" s="5"/>
      <c r="L168" s="5"/>
      <c r="M168" s="5"/>
      <c r="N168" s="5"/>
      <c r="O168" s="5"/>
      <c r="P168" s="5"/>
      <c r="Q168" s="5"/>
      <c r="R168" s="5"/>
      <c r="S168" s="5"/>
      <c r="T168" s="5"/>
      <c r="U168" s="5"/>
      <c r="V168" s="5"/>
      <c r="W168" s="5"/>
      <c r="X168" s="5"/>
      <c r="Y168" s="5"/>
      <c r="Z168" s="5"/>
    </row>
    <row r="169" spans="1:26" ht="12.75" customHeight="1" x14ac:dyDescent="0.2">
      <c r="A169" s="47" t="e">
        <f t="shared" si="2"/>
        <v>#NAME?</v>
      </c>
      <c r="B169" s="48" t="e">
        <f>IF('JV Loan Amort Schedule  30-30'!Pay_Num&lt;&gt;"",DATE(YEAR('JV Loan Amort Schedule  30-30'!Loan_Start),MONTH('JV Loan Amort Schedule  30-30'!Loan_Start)+('JV Loan Amort Schedule  30-30'!Pay_Num)*12/'JV Loan Amort Schedule  30-30'!Num_Pmt_Per_Year,DAY('JV Loan Amort Schedule  30-30'!Loan_Start)),"")</f>
        <v>#NAME?</v>
      </c>
      <c r="C169" s="50" t="e">
        <f>IF('JV Loan Amort Schedule  30-30'!Pay_Num&lt;&gt;"",I168,"")</f>
        <v>#NAME?</v>
      </c>
      <c r="D169" s="50" t="e">
        <f>IF('JV Loan Amort Schedule  30-30'!Pay_Num&lt;&gt;"",'JV Loan Amort Schedule  30-30'!Scheduled_Monthly_Payment,"")</f>
        <v>#NAME?</v>
      </c>
      <c r="E169"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69"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69" s="50" t="e">
        <f>IF('JV Loan Amort Schedule  30-30'!Pay_Num&lt;&gt;"",'JV Loan Amort Schedule  30-30'!Total_Pay-'JV Loan Amort Schedule  30-30'!Int,"")</f>
        <v>#NAME?</v>
      </c>
      <c r="H169" s="50" t="e">
        <f>IF('JV Loan Amort Schedule  30-30'!Pay_Num&lt;&gt;"",'JV Loan Amort Schedule  30-30'!Beg_Bal*'JV Loan Amort Schedule  30-30'!Interest_Rate/'JV Loan Amort Schedule  30-30'!Num_Pmt_Per_Year,"")</f>
        <v>#NAME?</v>
      </c>
      <c r="I169"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69" s="50" t="e">
        <f t="shared" si="1"/>
        <v>#NAME?</v>
      </c>
      <c r="K169" s="5"/>
      <c r="L169" s="5"/>
      <c r="M169" s="5"/>
      <c r="N169" s="5"/>
      <c r="O169" s="5"/>
      <c r="P169" s="5"/>
      <c r="Q169" s="5"/>
      <c r="R169" s="5"/>
      <c r="S169" s="5"/>
      <c r="T169" s="5"/>
      <c r="U169" s="5"/>
      <c r="V169" s="5"/>
      <c r="W169" s="5"/>
      <c r="X169" s="5"/>
      <c r="Y169" s="5"/>
      <c r="Z169" s="5"/>
    </row>
    <row r="170" spans="1:26" ht="12.75" customHeight="1" x14ac:dyDescent="0.2">
      <c r="A170" s="47" t="e">
        <f t="shared" si="2"/>
        <v>#NAME?</v>
      </c>
      <c r="B170" s="48" t="e">
        <f>IF('JV Loan Amort Schedule  30-30'!Pay_Num&lt;&gt;"",DATE(YEAR('JV Loan Amort Schedule  30-30'!Loan_Start),MONTH('JV Loan Amort Schedule  30-30'!Loan_Start)+('JV Loan Amort Schedule  30-30'!Pay_Num)*12/'JV Loan Amort Schedule  30-30'!Num_Pmt_Per_Year,DAY('JV Loan Amort Schedule  30-30'!Loan_Start)),"")</f>
        <v>#NAME?</v>
      </c>
      <c r="C170" s="50" t="e">
        <f>IF('JV Loan Amort Schedule  30-30'!Pay_Num&lt;&gt;"",I169,"")</f>
        <v>#NAME?</v>
      </c>
      <c r="D170" s="50" t="e">
        <f>IF('JV Loan Amort Schedule  30-30'!Pay_Num&lt;&gt;"",'JV Loan Amort Schedule  30-30'!Scheduled_Monthly_Payment,"")</f>
        <v>#NAME?</v>
      </c>
      <c r="E170"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70"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70" s="50" t="e">
        <f>IF('JV Loan Amort Schedule  30-30'!Pay_Num&lt;&gt;"",'JV Loan Amort Schedule  30-30'!Total_Pay-'JV Loan Amort Schedule  30-30'!Int,"")</f>
        <v>#NAME?</v>
      </c>
      <c r="H170" s="50" t="e">
        <f>IF('JV Loan Amort Schedule  30-30'!Pay_Num&lt;&gt;"",'JV Loan Amort Schedule  30-30'!Beg_Bal*'JV Loan Amort Schedule  30-30'!Interest_Rate/'JV Loan Amort Schedule  30-30'!Num_Pmt_Per_Year,"")</f>
        <v>#NAME?</v>
      </c>
      <c r="I170"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70" s="50" t="e">
        <f t="shared" si="1"/>
        <v>#NAME?</v>
      </c>
      <c r="K170" s="5"/>
      <c r="L170" s="5"/>
      <c r="M170" s="5"/>
      <c r="N170" s="5"/>
      <c r="O170" s="5"/>
      <c r="P170" s="5"/>
      <c r="Q170" s="5"/>
      <c r="R170" s="5"/>
      <c r="S170" s="5"/>
      <c r="T170" s="5"/>
      <c r="U170" s="5"/>
      <c r="V170" s="5"/>
      <c r="W170" s="5"/>
      <c r="X170" s="5"/>
      <c r="Y170" s="5"/>
      <c r="Z170" s="5"/>
    </row>
    <row r="171" spans="1:26" ht="12.75" customHeight="1" x14ac:dyDescent="0.2">
      <c r="A171" s="47" t="e">
        <f t="shared" si="2"/>
        <v>#NAME?</v>
      </c>
      <c r="B171" s="48" t="e">
        <f>IF('JV Loan Amort Schedule  30-30'!Pay_Num&lt;&gt;"",DATE(YEAR('JV Loan Amort Schedule  30-30'!Loan_Start),MONTH('JV Loan Amort Schedule  30-30'!Loan_Start)+('JV Loan Amort Schedule  30-30'!Pay_Num)*12/'JV Loan Amort Schedule  30-30'!Num_Pmt_Per_Year,DAY('JV Loan Amort Schedule  30-30'!Loan_Start)),"")</f>
        <v>#NAME?</v>
      </c>
      <c r="C171" s="50" t="e">
        <f>IF('JV Loan Amort Schedule  30-30'!Pay_Num&lt;&gt;"",I170,"")</f>
        <v>#NAME?</v>
      </c>
      <c r="D171" s="50" t="e">
        <f>IF('JV Loan Amort Schedule  30-30'!Pay_Num&lt;&gt;"",'JV Loan Amort Schedule  30-30'!Scheduled_Monthly_Payment,"")</f>
        <v>#NAME?</v>
      </c>
      <c r="E171"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71"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71" s="50" t="e">
        <f>IF('JV Loan Amort Schedule  30-30'!Pay_Num&lt;&gt;"",'JV Loan Amort Schedule  30-30'!Total_Pay-'JV Loan Amort Schedule  30-30'!Int,"")</f>
        <v>#NAME?</v>
      </c>
      <c r="H171" s="50" t="e">
        <f>IF('JV Loan Amort Schedule  30-30'!Pay_Num&lt;&gt;"",'JV Loan Amort Schedule  30-30'!Beg_Bal*'JV Loan Amort Schedule  30-30'!Interest_Rate/'JV Loan Amort Schedule  30-30'!Num_Pmt_Per_Year,"")</f>
        <v>#NAME?</v>
      </c>
      <c r="I171"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71" s="50" t="e">
        <f t="shared" si="1"/>
        <v>#NAME?</v>
      </c>
      <c r="K171" s="5"/>
      <c r="L171" s="5"/>
      <c r="M171" s="5"/>
      <c r="N171" s="5"/>
      <c r="O171" s="5"/>
      <c r="P171" s="5"/>
      <c r="Q171" s="5"/>
      <c r="R171" s="5"/>
      <c r="S171" s="5"/>
      <c r="T171" s="5"/>
      <c r="U171" s="5"/>
      <c r="V171" s="5"/>
      <c r="W171" s="5"/>
      <c r="X171" s="5"/>
      <c r="Y171" s="5"/>
      <c r="Z171" s="5"/>
    </row>
    <row r="172" spans="1:26" ht="12.75" customHeight="1" x14ac:dyDescent="0.2">
      <c r="A172" s="47" t="e">
        <f t="shared" si="2"/>
        <v>#NAME?</v>
      </c>
      <c r="B172" s="48" t="e">
        <f>IF('JV Loan Amort Schedule  30-30'!Pay_Num&lt;&gt;"",DATE(YEAR('JV Loan Amort Schedule  30-30'!Loan_Start),MONTH('JV Loan Amort Schedule  30-30'!Loan_Start)+('JV Loan Amort Schedule  30-30'!Pay_Num)*12/'JV Loan Amort Schedule  30-30'!Num_Pmt_Per_Year,DAY('JV Loan Amort Schedule  30-30'!Loan_Start)),"")</f>
        <v>#NAME?</v>
      </c>
      <c r="C172" s="50" t="e">
        <f>IF('JV Loan Amort Schedule  30-30'!Pay_Num&lt;&gt;"",I171,"")</f>
        <v>#NAME?</v>
      </c>
      <c r="D172" s="50" t="e">
        <f>IF('JV Loan Amort Schedule  30-30'!Pay_Num&lt;&gt;"",'JV Loan Amort Schedule  30-30'!Scheduled_Monthly_Payment,"")</f>
        <v>#NAME?</v>
      </c>
      <c r="E172"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72"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72" s="50" t="e">
        <f>IF('JV Loan Amort Schedule  30-30'!Pay_Num&lt;&gt;"",'JV Loan Amort Schedule  30-30'!Total_Pay-'JV Loan Amort Schedule  30-30'!Int,"")</f>
        <v>#NAME?</v>
      </c>
      <c r="H172" s="50" t="e">
        <f>IF('JV Loan Amort Schedule  30-30'!Pay_Num&lt;&gt;"",'JV Loan Amort Schedule  30-30'!Beg_Bal*'JV Loan Amort Schedule  30-30'!Interest_Rate/'JV Loan Amort Schedule  30-30'!Num_Pmt_Per_Year,"")</f>
        <v>#NAME?</v>
      </c>
      <c r="I172"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72" s="50" t="e">
        <f t="shared" si="1"/>
        <v>#NAME?</v>
      </c>
      <c r="K172" s="5"/>
      <c r="L172" s="5"/>
      <c r="M172" s="5"/>
      <c r="N172" s="5"/>
      <c r="O172" s="5"/>
      <c r="P172" s="5"/>
      <c r="Q172" s="5"/>
      <c r="R172" s="5"/>
      <c r="S172" s="5"/>
      <c r="T172" s="5"/>
      <c r="U172" s="5"/>
      <c r="V172" s="5"/>
      <c r="W172" s="5"/>
      <c r="X172" s="5"/>
      <c r="Y172" s="5"/>
      <c r="Z172" s="5"/>
    </row>
    <row r="173" spans="1:26" ht="12.75" customHeight="1" x14ac:dyDescent="0.2">
      <c r="A173" s="47" t="e">
        <f t="shared" si="2"/>
        <v>#NAME?</v>
      </c>
      <c r="B173" s="48" t="e">
        <f>IF('JV Loan Amort Schedule  30-30'!Pay_Num&lt;&gt;"",DATE(YEAR('JV Loan Amort Schedule  30-30'!Loan_Start),MONTH('JV Loan Amort Schedule  30-30'!Loan_Start)+('JV Loan Amort Schedule  30-30'!Pay_Num)*12/'JV Loan Amort Schedule  30-30'!Num_Pmt_Per_Year,DAY('JV Loan Amort Schedule  30-30'!Loan_Start)),"")</f>
        <v>#NAME?</v>
      </c>
      <c r="C173" s="50" t="e">
        <f>IF('JV Loan Amort Schedule  30-30'!Pay_Num&lt;&gt;"",I172,"")</f>
        <v>#NAME?</v>
      </c>
      <c r="D173" s="50" t="e">
        <f>IF('JV Loan Amort Schedule  30-30'!Pay_Num&lt;&gt;"",'JV Loan Amort Schedule  30-30'!Scheduled_Monthly_Payment,"")</f>
        <v>#NAME?</v>
      </c>
      <c r="E173"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73"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73" s="50" t="e">
        <f>IF('JV Loan Amort Schedule  30-30'!Pay_Num&lt;&gt;"",'JV Loan Amort Schedule  30-30'!Total_Pay-'JV Loan Amort Schedule  30-30'!Int,"")</f>
        <v>#NAME?</v>
      </c>
      <c r="H173" s="50" t="e">
        <f>IF('JV Loan Amort Schedule  30-30'!Pay_Num&lt;&gt;"",'JV Loan Amort Schedule  30-30'!Beg_Bal*'JV Loan Amort Schedule  30-30'!Interest_Rate/'JV Loan Amort Schedule  30-30'!Num_Pmt_Per_Year,"")</f>
        <v>#NAME?</v>
      </c>
      <c r="I173"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73" s="50" t="e">
        <f t="shared" si="1"/>
        <v>#NAME?</v>
      </c>
      <c r="K173" s="5"/>
      <c r="L173" s="5"/>
      <c r="M173" s="5"/>
      <c r="N173" s="5"/>
      <c r="O173" s="5"/>
      <c r="P173" s="5"/>
      <c r="Q173" s="5"/>
      <c r="R173" s="5"/>
      <c r="S173" s="5"/>
      <c r="T173" s="5"/>
      <c r="U173" s="5"/>
      <c r="V173" s="5"/>
      <c r="W173" s="5"/>
      <c r="X173" s="5"/>
      <c r="Y173" s="5"/>
      <c r="Z173" s="5"/>
    </row>
    <row r="174" spans="1:26" ht="12.75" customHeight="1" x14ac:dyDescent="0.2">
      <c r="A174" s="47" t="e">
        <f t="shared" si="2"/>
        <v>#NAME?</v>
      </c>
      <c r="B174" s="48" t="e">
        <f>IF('JV Loan Amort Schedule  30-30'!Pay_Num&lt;&gt;"",DATE(YEAR('JV Loan Amort Schedule  30-30'!Loan_Start),MONTH('JV Loan Amort Schedule  30-30'!Loan_Start)+('JV Loan Amort Schedule  30-30'!Pay_Num)*12/'JV Loan Amort Schedule  30-30'!Num_Pmt_Per_Year,DAY('JV Loan Amort Schedule  30-30'!Loan_Start)),"")</f>
        <v>#NAME?</v>
      </c>
      <c r="C174" s="50" t="e">
        <f>IF('JV Loan Amort Schedule  30-30'!Pay_Num&lt;&gt;"",I173,"")</f>
        <v>#NAME?</v>
      </c>
      <c r="D174" s="50" t="e">
        <f>IF('JV Loan Amort Schedule  30-30'!Pay_Num&lt;&gt;"",'JV Loan Amort Schedule  30-30'!Scheduled_Monthly_Payment,"")</f>
        <v>#NAME?</v>
      </c>
      <c r="E174"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74"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74" s="50" t="e">
        <f>IF('JV Loan Amort Schedule  30-30'!Pay_Num&lt;&gt;"",'JV Loan Amort Schedule  30-30'!Total_Pay-'JV Loan Amort Schedule  30-30'!Int,"")</f>
        <v>#NAME?</v>
      </c>
      <c r="H174" s="50" t="e">
        <f>IF('JV Loan Amort Schedule  30-30'!Pay_Num&lt;&gt;"",'JV Loan Amort Schedule  30-30'!Beg_Bal*'JV Loan Amort Schedule  30-30'!Interest_Rate/'JV Loan Amort Schedule  30-30'!Num_Pmt_Per_Year,"")</f>
        <v>#NAME?</v>
      </c>
      <c r="I174"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74" s="50" t="e">
        <f t="shared" si="1"/>
        <v>#NAME?</v>
      </c>
      <c r="K174" s="5"/>
      <c r="L174" s="5"/>
      <c r="M174" s="5"/>
      <c r="N174" s="5"/>
      <c r="O174" s="5"/>
      <c r="P174" s="5"/>
      <c r="Q174" s="5"/>
      <c r="R174" s="5"/>
      <c r="S174" s="5"/>
      <c r="T174" s="5"/>
      <c r="U174" s="5"/>
      <c r="V174" s="5"/>
      <c r="W174" s="5"/>
      <c r="X174" s="5"/>
      <c r="Y174" s="5"/>
      <c r="Z174" s="5"/>
    </row>
    <row r="175" spans="1:26" ht="12.75" customHeight="1" x14ac:dyDescent="0.2">
      <c r="A175" s="47" t="e">
        <f t="shared" si="2"/>
        <v>#NAME?</v>
      </c>
      <c r="B175" s="48" t="e">
        <f>IF('JV Loan Amort Schedule  30-30'!Pay_Num&lt;&gt;"",DATE(YEAR('JV Loan Amort Schedule  30-30'!Loan_Start),MONTH('JV Loan Amort Schedule  30-30'!Loan_Start)+('JV Loan Amort Schedule  30-30'!Pay_Num)*12/'JV Loan Amort Schedule  30-30'!Num_Pmt_Per_Year,DAY('JV Loan Amort Schedule  30-30'!Loan_Start)),"")</f>
        <v>#NAME?</v>
      </c>
      <c r="C175" s="50" t="e">
        <f>IF('JV Loan Amort Schedule  30-30'!Pay_Num&lt;&gt;"",I174,"")</f>
        <v>#NAME?</v>
      </c>
      <c r="D175" s="50" t="e">
        <f>IF('JV Loan Amort Schedule  30-30'!Pay_Num&lt;&gt;"",'JV Loan Amort Schedule  30-30'!Scheduled_Monthly_Payment,"")</f>
        <v>#NAME?</v>
      </c>
      <c r="E175"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75"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75" s="50" t="e">
        <f>IF('JV Loan Amort Schedule  30-30'!Pay_Num&lt;&gt;"",'JV Loan Amort Schedule  30-30'!Total_Pay-'JV Loan Amort Schedule  30-30'!Int,"")</f>
        <v>#NAME?</v>
      </c>
      <c r="H175" s="50" t="e">
        <f>IF('JV Loan Amort Schedule  30-30'!Pay_Num&lt;&gt;"",'JV Loan Amort Schedule  30-30'!Beg_Bal*'JV Loan Amort Schedule  30-30'!Interest_Rate/'JV Loan Amort Schedule  30-30'!Num_Pmt_Per_Year,"")</f>
        <v>#NAME?</v>
      </c>
      <c r="I175"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75" s="50" t="e">
        <f t="shared" si="1"/>
        <v>#NAME?</v>
      </c>
      <c r="K175" s="5"/>
      <c r="L175" s="5"/>
      <c r="M175" s="5"/>
      <c r="N175" s="5"/>
      <c r="O175" s="5"/>
      <c r="P175" s="5"/>
      <c r="Q175" s="5"/>
      <c r="R175" s="5"/>
      <c r="S175" s="5"/>
      <c r="T175" s="5"/>
      <c r="U175" s="5"/>
      <c r="V175" s="5"/>
      <c r="W175" s="5"/>
      <c r="X175" s="5"/>
      <c r="Y175" s="5"/>
      <c r="Z175" s="5"/>
    </row>
    <row r="176" spans="1:26" ht="12.75" customHeight="1" x14ac:dyDescent="0.2">
      <c r="A176" s="47" t="e">
        <f t="shared" si="2"/>
        <v>#NAME?</v>
      </c>
      <c r="B176" s="48" t="e">
        <f>IF('JV Loan Amort Schedule  30-30'!Pay_Num&lt;&gt;"",DATE(YEAR('JV Loan Amort Schedule  30-30'!Loan_Start),MONTH('JV Loan Amort Schedule  30-30'!Loan_Start)+('JV Loan Amort Schedule  30-30'!Pay_Num)*12/'JV Loan Amort Schedule  30-30'!Num_Pmt_Per_Year,DAY('JV Loan Amort Schedule  30-30'!Loan_Start)),"")</f>
        <v>#NAME?</v>
      </c>
      <c r="C176" s="50" t="e">
        <f>IF('JV Loan Amort Schedule  30-30'!Pay_Num&lt;&gt;"",I175,"")</f>
        <v>#NAME?</v>
      </c>
      <c r="D176" s="50" t="e">
        <f>IF('JV Loan Amort Schedule  30-30'!Pay_Num&lt;&gt;"",'JV Loan Amort Schedule  30-30'!Scheduled_Monthly_Payment,"")</f>
        <v>#NAME?</v>
      </c>
      <c r="E176"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76"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76" s="50" t="e">
        <f>IF('JV Loan Amort Schedule  30-30'!Pay_Num&lt;&gt;"",'JV Loan Amort Schedule  30-30'!Total_Pay-'JV Loan Amort Schedule  30-30'!Int,"")</f>
        <v>#NAME?</v>
      </c>
      <c r="H176" s="50" t="e">
        <f>IF('JV Loan Amort Schedule  30-30'!Pay_Num&lt;&gt;"",'JV Loan Amort Schedule  30-30'!Beg_Bal*'JV Loan Amort Schedule  30-30'!Interest_Rate/'JV Loan Amort Schedule  30-30'!Num_Pmt_Per_Year,"")</f>
        <v>#NAME?</v>
      </c>
      <c r="I176"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76" s="50" t="e">
        <f t="shared" si="1"/>
        <v>#NAME?</v>
      </c>
      <c r="K176" s="5"/>
      <c r="L176" s="5"/>
      <c r="M176" s="5"/>
      <c r="N176" s="5"/>
      <c r="O176" s="5"/>
      <c r="P176" s="5"/>
      <c r="Q176" s="5"/>
      <c r="R176" s="5"/>
      <c r="S176" s="5"/>
      <c r="T176" s="5"/>
      <c r="U176" s="5"/>
      <c r="V176" s="5"/>
      <c r="W176" s="5"/>
      <c r="X176" s="5"/>
      <c r="Y176" s="5"/>
      <c r="Z176" s="5"/>
    </row>
    <row r="177" spans="1:26" ht="12.75" customHeight="1" x14ac:dyDescent="0.2">
      <c r="A177" s="47" t="e">
        <f t="shared" si="2"/>
        <v>#NAME?</v>
      </c>
      <c r="B177" s="48" t="e">
        <f>IF('JV Loan Amort Schedule  30-30'!Pay_Num&lt;&gt;"",DATE(YEAR('JV Loan Amort Schedule  30-30'!Loan_Start),MONTH('JV Loan Amort Schedule  30-30'!Loan_Start)+('JV Loan Amort Schedule  30-30'!Pay_Num)*12/'JV Loan Amort Schedule  30-30'!Num_Pmt_Per_Year,DAY('JV Loan Amort Schedule  30-30'!Loan_Start)),"")</f>
        <v>#NAME?</v>
      </c>
      <c r="C177" s="50" t="e">
        <f>IF('JV Loan Amort Schedule  30-30'!Pay_Num&lt;&gt;"",I176,"")</f>
        <v>#NAME?</v>
      </c>
      <c r="D177" s="50" t="e">
        <f>IF('JV Loan Amort Schedule  30-30'!Pay_Num&lt;&gt;"",'JV Loan Amort Schedule  30-30'!Scheduled_Monthly_Payment,"")</f>
        <v>#NAME?</v>
      </c>
      <c r="E177"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77"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77" s="50" t="e">
        <f>IF('JV Loan Amort Schedule  30-30'!Pay_Num&lt;&gt;"",'JV Loan Amort Schedule  30-30'!Total_Pay-'JV Loan Amort Schedule  30-30'!Int,"")</f>
        <v>#NAME?</v>
      </c>
      <c r="H177" s="50" t="e">
        <f>IF('JV Loan Amort Schedule  30-30'!Pay_Num&lt;&gt;"",'JV Loan Amort Schedule  30-30'!Beg_Bal*'JV Loan Amort Schedule  30-30'!Interest_Rate/'JV Loan Amort Schedule  30-30'!Num_Pmt_Per_Year,"")</f>
        <v>#NAME?</v>
      </c>
      <c r="I177"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77" s="50" t="e">
        <f t="shared" si="1"/>
        <v>#NAME?</v>
      </c>
      <c r="K177" s="5"/>
      <c r="L177" s="5"/>
      <c r="M177" s="5"/>
      <c r="N177" s="5"/>
      <c r="O177" s="5"/>
      <c r="P177" s="5"/>
      <c r="Q177" s="5"/>
      <c r="R177" s="5"/>
      <c r="S177" s="5"/>
      <c r="T177" s="5"/>
      <c r="U177" s="5"/>
      <c r="V177" s="5"/>
      <c r="W177" s="5"/>
      <c r="X177" s="5"/>
      <c r="Y177" s="5"/>
      <c r="Z177" s="5"/>
    </row>
    <row r="178" spans="1:26" ht="12.75" customHeight="1" x14ac:dyDescent="0.2">
      <c r="A178" s="47" t="e">
        <f t="shared" si="2"/>
        <v>#NAME?</v>
      </c>
      <c r="B178" s="48" t="e">
        <f>IF('JV Loan Amort Schedule  30-30'!Pay_Num&lt;&gt;"",DATE(YEAR('JV Loan Amort Schedule  30-30'!Loan_Start),MONTH('JV Loan Amort Schedule  30-30'!Loan_Start)+('JV Loan Amort Schedule  30-30'!Pay_Num)*12/'JV Loan Amort Schedule  30-30'!Num_Pmt_Per_Year,DAY('JV Loan Amort Schedule  30-30'!Loan_Start)),"")</f>
        <v>#NAME?</v>
      </c>
      <c r="C178" s="50" t="e">
        <f>IF('JV Loan Amort Schedule  30-30'!Pay_Num&lt;&gt;"",I177,"")</f>
        <v>#NAME?</v>
      </c>
      <c r="D178" s="50" t="e">
        <f>IF('JV Loan Amort Schedule  30-30'!Pay_Num&lt;&gt;"",'JV Loan Amort Schedule  30-30'!Scheduled_Monthly_Payment,"")</f>
        <v>#NAME?</v>
      </c>
      <c r="E178"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78"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78" s="50" t="e">
        <f>IF('JV Loan Amort Schedule  30-30'!Pay_Num&lt;&gt;"",'JV Loan Amort Schedule  30-30'!Total_Pay-'JV Loan Amort Schedule  30-30'!Int,"")</f>
        <v>#NAME?</v>
      </c>
      <c r="H178" s="50" t="e">
        <f>IF('JV Loan Amort Schedule  30-30'!Pay_Num&lt;&gt;"",'JV Loan Amort Schedule  30-30'!Beg_Bal*'JV Loan Amort Schedule  30-30'!Interest_Rate/'JV Loan Amort Schedule  30-30'!Num_Pmt_Per_Year,"")</f>
        <v>#NAME?</v>
      </c>
      <c r="I178"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78" s="50" t="e">
        <f t="shared" si="1"/>
        <v>#NAME?</v>
      </c>
      <c r="K178" s="5"/>
      <c r="L178" s="5"/>
      <c r="M178" s="5"/>
      <c r="N178" s="5"/>
      <c r="O178" s="5"/>
      <c r="P178" s="5"/>
      <c r="Q178" s="5"/>
      <c r="R178" s="5"/>
      <c r="S178" s="5"/>
      <c r="T178" s="5"/>
      <c r="U178" s="5"/>
      <c r="V178" s="5"/>
      <c r="W178" s="5"/>
      <c r="X178" s="5"/>
      <c r="Y178" s="5"/>
      <c r="Z178" s="5"/>
    </row>
    <row r="179" spans="1:26" ht="12.75" customHeight="1" x14ac:dyDescent="0.2">
      <c r="A179" s="47" t="e">
        <f t="shared" si="2"/>
        <v>#NAME?</v>
      </c>
      <c r="B179" s="48" t="e">
        <f>IF('JV Loan Amort Schedule  30-30'!Pay_Num&lt;&gt;"",DATE(YEAR('JV Loan Amort Schedule  30-30'!Loan_Start),MONTH('JV Loan Amort Schedule  30-30'!Loan_Start)+('JV Loan Amort Schedule  30-30'!Pay_Num)*12/'JV Loan Amort Schedule  30-30'!Num_Pmt_Per_Year,DAY('JV Loan Amort Schedule  30-30'!Loan_Start)),"")</f>
        <v>#NAME?</v>
      </c>
      <c r="C179" s="50" t="e">
        <f>IF('JV Loan Amort Schedule  30-30'!Pay_Num&lt;&gt;"",I178,"")</f>
        <v>#NAME?</v>
      </c>
      <c r="D179" s="50" t="e">
        <f>IF('JV Loan Amort Schedule  30-30'!Pay_Num&lt;&gt;"",'JV Loan Amort Schedule  30-30'!Scheduled_Monthly_Payment,"")</f>
        <v>#NAME?</v>
      </c>
      <c r="E179"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79"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79" s="50" t="e">
        <f>IF('JV Loan Amort Schedule  30-30'!Pay_Num&lt;&gt;"",'JV Loan Amort Schedule  30-30'!Total_Pay-'JV Loan Amort Schedule  30-30'!Int,"")</f>
        <v>#NAME?</v>
      </c>
      <c r="H179" s="50" t="e">
        <f>IF('JV Loan Amort Schedule  30-30'!Pay_Num&lt;&gt;"",'JV Loan Amort Schedule  30-30'!Beg_Bal*'JV Loan Amort Schedule  30-30'!Interest_Rate/'JV Loan Amort Schedule  30-30'!Num_Pmt_Per_Year,"")</f>
        <v>#NAME?</v>
      </c>
      <c r="I179"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79" s="50" t="e">
        <f t="shared" si="1"/>
        <v>#NAME?</v>
      </c>
      <c r="K179" s="5"/>
      <c r="L179" s="5"/>
      <c r="M179" s="5"/>
      <c r="N179" s="5"/>
      <c r="O179" s="5"/>
      <c r="P179" s="5"/>
      <c r="Q179" s="5"/>
      <c r="R179" s="5"/>
      <c r="S179" s="5"/>
      <c r="T179" s="5"/>
      <c r="U179" s="5"/>
      <c r="V179" s="5"/>
      <c r="W179" s="5"/>
      <c r="X179" s="5"/>
      <c r="Y179" s="5"/>
      <c r="Z179" s="5"/>
    </row>
    <row r="180" spans="1:26" ht="12.75" customHeight="1" x14ac:dyDescent="0.2">
      <c r="A180" s="47" t="e">
        <f t="shared" si="2"/>
        <v>#NAME?</v>
      </c>
      <c r="B180" s="48" t="e">
        <f>IF('JV Loan Amort Schedule  30-30'!Pay_Num&lt;&gt;"",DATE(YEAR('JV Loan Amort Schedule  30-30'!Loan_Start),MONTH('JV Loan Amort Schedule  30-30'!Loan_Start)+('JV Loan Amort Schedule  30-30'!Pay_Num)*12/'JV Loan Amort Schedule  30-30'!Num_Pmt_Per_Year,DAY('JV Loan Amort Schedule  30-30'!Loan_Start)),"")</f>
        <v>#NAME?</v>
      </c>
      <c r="C180" s="50" t="e">
        <f>IF('JV Loan Amort Schedule  30-30'!Pay_Num&lt;&gt;"",I179,"")</f>
        <v>#NAME?</v>
      </c>
      <c r="D180" s="50" t="e">
        <f>IF('JV Loan Amort Schedule  30-30'!Pay_Num&lt;&gt;"",'JV Loan Amort Schedule  30-30'!Scheduled_Monthly_Payment,"")</f>
        <v>#NAME?</v>
      </c>
      <c r="E180"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80"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80" s="50" t="e">
        <f>IF('JV Loan Amort Schedule  30-30'!Pay_Num&lt;&gt;"",'JV Loan Amort Schedule  30-30'!Total_Pay-'JV Loan Amort Schedule  30-30'!Int,"")</f>
        <v>#NAME?</v>
      </c>
      <c r="H180" s="50" t="e">
        <f>IF('JV Loan Amort Schedule  30-30'!Pay_Num&lt;&gt;"",'JV Loan Amort Schedule  30-30'!Beg_Bal*'JV Loan Amort Schedule  30-30'!Interest_Rate/'JV Loan Amort Schedule  30-30'!Num_Pmt_Per_Year,"")</f>
        <v>#NAME?</v>
      </c>
      <c r="I180"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80" s="50" t="e">
        <f t="shared" si="1"/>
        <v>#NAME?</v>
      </c>
      <c r="K180" s="5"/>
      <c r="L180" s="5"/>
      <c r="M180" s="5"/>
      <c r="N180" s="5"/>
      <c r="O180" s="5"/>
      <c r="P180" s="5"/>
      <c r="Q180" s="5"/>
      <c r="R180" s="5"/>
      <c r="S180" s="5"/>
      <c r="T180" s="5"/>
      <c r="U180" s="5"/>
      <c r="V180" s="5"/>
      <c r="W180" s="5"/>
      <c r="X180" s="5"/>
      <c r="Y180" s="5"/>
      <c r="Z180" s="5"/>
    </row>
    <row r="181" spans="1:26" ht="12.75" customHeight="1" x14ac:dyDescent="0.2">
      <c r="A181" s="47" t="e">
        <f t="shared" si="2"/>
        <v>#NAME?</v>
      </c>
      <c r="B181" s="48" t="e">
        <f>IF('JV Loan Amort Schedule  30-30'!Pay_Num&lt;&gt;"",DATE(YEAR('JV Loan Amort Schedule  30-30'!Loan_Start),MONTH('JV Loan Amort Schedule  30-30'!Loan_Start)+('JV Loan Amort Schedule  30-30'!Pay_Num)*12/'JV Loan Amort Schedule  30-30'!Num_Pmt_Per_Year,DAY('JV Loan Amort Schedule  30-30'!Loan_Start)),"")</f>
        <v>#NAME?</v>
      </c>
      <c r="C181" s="50" t="e">
        <f>IF('JV Loan Amort Schedule  30-30'!Pay_Num&lt;&gt;"",I180,"")</f>
        <v>#NAME?</v>
      </c>
      <c r="D181" s="50" t="e">
        <f>IF('JV Loan Amort Schedule  30-30'!Pay_Num&lt;&gt;"",'JV Loan Amort Schedule  30-30'!Scheduled_Monthly_Payment,"")</f>
        <v>#NAME?</v>
      </c>
      <c r="E181"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81"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81" s="50" t="e">
        <f>IF('JV Loan Amort Schedule  30-30'!Pay_Num&lt;&gt;"",'JV Loan Amort Schedule  30-30'!Total_Pay-'JV Loan Amort Schedule  30-30'!Int,"")</f>
        <v>#NAME?</v>
      </c>
      <c r="H181" s="50" t="e">
        <f>IF('JV Loan Amort Schedule  30-30'!Pay_Num&lt;&gt;"",'JV Loan Amort Schedule  30-30'!Beg_Bal*'JV Loan Amort Schedule  30-30'!Interest_Rate/'JV Loan Amort Schedule  30-30'!Num_Pmt_Per_Year,"")</f>
        <v>#NAME?</v>
      </c>
      <c r="I181"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81" s="50" t="e">
        <f t="shared" si="1"/>
        <v>#NAME?</v>
      </c>
      <c r="K181" s="5"/>
      <c r="L181" s="5"/>
      <c r="M181" s="5"/>
      <c r="N181" s="5"/>
      <c r="O181" s="5"/>
      <c r="P181" s="5"/>
      <c r="Q181" s="5"/>
      <c r="R181" s="5"/>
      <c r="S181" s="5"/>
      <c r="T181" s="5"/>
      <c r="U181" s="5"/>
      <c r="V181" s="5"/>
      <c r="W181" s="5"/>
      <c r="X181" s="5"/>
      <c r="Y181" s="5"/>
      <c r="Z181" s="5"/>
    </row>
    <row r="182" spans="1:26" ht="12.75" customHeight="1" x14ac:dyDescent="0.2">
      <c r="A182" s="47" t="e">
        <f t="shared" si="2"/>
        <v>#NAME?</v>
      </c>
      <c r="B182" s="48" t="e">
        <f>IF('JV Loan Amort Schedule  30-30'!Pay_Num&lt;&gt;"",DATE(YEAR('JV Loan Amort Schedule  30-30'!Loan_Start),MONTH('JV Loan Amort Schedule  30-30'!Loan_Start)+('JV Loan Amort Schedule  30-30'!Pay_Num)*12/'JV Loan Amort Schedule  30-30'!Num_Pmt_Per_Year,DAY('JV Loan Amort Schedule  30-30'!Loan_Start)),"")</f>
        <v>#NAME?</v>
      </c>
      <c r="C182" s="50" t="e">
        <f>IF('JV Loan Amort Schedule  30-30'!Pay_Num&lt;&gt;"",I181,"")</f>
        <v>#NAME?</v>
      </c>
      <c r="D182" s="50" t="e">
        <f>IF('JV Loan Amort Schedule  30-30'!Pay_Num&lt;&gt;"",'JV Loan Amort Schedule  30-30'!Scheduled_Monthly_Payment,"")</f>
        <v>#NAME?</v>
      </c>
      <c r="E182"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82"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82" s="50" t="e">
        <f>IF('JV Loan Amort Schedule  30-30'!Pay_Num&lt;&gt;"",'JV Loan Amort Schedule  30-30'!Total_Pay-'JV Loan Amort Schedule  30-30'!Int,"")</f>
        <v>#NAME?</v>
      </c>
      <c r="H182" s="50" t="e">
        <f>IF('JV Loan Amort Schedule  30-30'!Pay_Num&lt;&gt;"",'JV Loan Amort Schedule  30-30'!Beg_Bal*'JV Loan Amort Schedule  30-30'!Interest_Rate/'JV Loan Amort Schedule  30-30'!Num_Pmt_Per_Year,"")</f>
        <v>#NAME?</v>
      </c>
      <c r="I182"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82" s="50" t="e">
        <f t="shared" si="1"/>
        <v>#NAME?</v>
      </c>
      <c r="K182" s="5"/>
      <c r="L182" s="5"/>
      <c r="M182" s="5"/>
      <c r="N182" s="5"/>
      <c r="O182" s="5"/>
      <c r="P182" s="5"/>
      <c r="Q182" s="5"/>
      <c r="R182" s="5"/>
      <c r="S182" s="5"/>
      <c r="T182" s="5"/>
      <c r="U182" s="5"/>
      <c r="V182" s="5"/>
      <c r="W182" s="5"/>
      <c r="X182" s="5"/>
      <c r="Y182" s="5"/>
      <c r="Z182" s="5"/>
    </row>
    <row r="183" spans="1:26" ht="12.75" customHeight="1" x14ac:dyDescent="0.2">
      <c r="A183" s="47" t="e">
        <f t="shared" si="2"/>
        <v>#NAME?</v>
      </c>
      <c r="B183" s="48" t="e">
        <f>IF('JV Loan Amort Schedule  30-30'!Pay_Num&lt;&gt;"",DATE(YEAR('JV Loan Amort Schedule  30-30'!Loan_Start),MONTH('JV Loan Amort Schedule  30-30'!Loan_Start)+('JV Loan Amort Schedule  30-30'!Pay_Num)*12/'JV Loan Amort Schedule  30-30'!Num_Pmt_Per_Year,DAY('JV Loan Amort Schedule  30-30'!Loan_Start)),"")</f>
        <v>#NAME?</v>
      </c>
      <c r="C183" s="50" t="e">
        <f>IF('JV Loan Amort Schedule  30-30'!Pay_Num&lt;&gt;"",I182,"")</f>
        <v>#NAME?</v>
      </c>
      <c r="D183" s="50" t="e">
        <f>IF('JV Loan Amort Schedule  30-30'!Pay_Num&lt;&gt;"",'JV Loan Amort Schedule  30-30'!Scheduled_Monthly_Payment,"")</f>
        <v>#NAME?</v>
      </c>
      <c r="E183"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83"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83" s="50" t="e">
        <f>IF('JV Loan Amort Schedule  30-30'!Pay_Num&lt;&gt;"",'JV Loan Amort Schedule  30-30'!Total_Pay-'JV Loan Amort Schedule  30-30'!Int,"")</f>
        <v>#NAME?</v>
      </c>
      <c r="H183" s="50" t="e">
        <f>IF('JV Loan Amort Schedule  30-30'!Pay_Num&lt;&gt;"",'JV Loan Amort Schedule  30-30'!Beg_Bal*'JV Loan Amort Schedule  30-30'!Interest_Rate/'JV Loan Amort Schedule  30-30'!Num_Pmt_Per_Year,"")</f>
        <v>#NAME?</v>
      </c>
      <c r="I183"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83" s="50" t="e">
        <f t="shared" si="1"/>
        <v>#NAME?</v>
      </c>
      <c r="K183" s="5"/>
      <c r="L183" s="5"/>
      <c r="M183" s="5"/>
      <c r="N183" s="5"/>
      <c r="O183" s="5"/>
      <c r="P183" s="5"/>
      <c r="Q183" s="5"/>
      <c r="R183" s="5"/>
      <c r="S183" s="5"/>
      <c r="T183" s="5"/>
      <c r="U183" s="5"/>
      <c r="V183" s="5"/>
      <c r="W183" s="5"/>
      <c r="X183" s="5"/>
      <c r="Y183" s="5"/>
      <c r="Z183" s="5"/>
    </row>
    <row r="184" spans="1:26" ht="12.75" customHeight="1" x14ac:dyDescent="0.2">
      <c r="A184" s="47" t="e">
        <f t="shared" si="2"/>
        <v>#NAME?</v>
      </c>
      <c r="B184" s="48" t="e">
        <f>IF('JV Loan Amort Schedule  30-30'!Pay_Num&lt;&gt;"",DATE(YEAR('JV Loan Amort Schedule  30-30'!Loan_Start),MONTH('JV Loan Amort Schedule  30-30'!Loan_Start)+('JV Loan Amort Schedule  30-30'!Pay_Num)*12/'JV Loan Amort Schedule  30-30'!Num_Pmt_Per_Year,DAY('JV Loan Amort Schedule  30-30'!Loan_Start)),"")</f>
        <v>#NAME?</v>
      </c>
      <c r="C184" s="50" t="e">
        <f>IF('JV Loan Amort Schedule  30-30'!Pay_Num&lt;&gt;"",I183,"")</f>
        <v>#NAME?</v>
      </c>
      <c r="D184" s="50" t="e">
        <f>IF('JV Loan Amort Schedule  30-30'!Pay_Num&lt;&gt;"",'JV Loan Amort Schedule  30-30'!Scheduled_Monthly_Payment,"")</f>
        <v>#NAME?</v>
      </c>
      <c r="E184"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84"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84" s="50" t="e">
        <f>IF('JV Loan Amort Schedule  30-30'!Pay_Num&lt;&gt;"",'JV Loan Amort Schedule  30-30'!Total_Pay-'JV Loan Amort Schedule  30-30'!Int,"")</f>
        <v>#NAME?</v>
      </c>
      <c r="H184" s="50" t="e">
        <f>IF('JV Loan Amort Schedule  30-30'!Pay_Num&lt;&gt;"",'JV Loan Amort Schedule  30-30'!Beg_Bal*'JV Loan Amort Schedule  30-30'!Interest_Rate/'JV Loan Amort Schedule  30-30'!Num_Pmt_Per_Year,"")</f>
        <v>#NAME?</v>
      </c>
      <c r="I184"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84" s="50" t="e">
        <f t="shared" si="1"/>
        <v>#NAME?</v>
      </c>
      <c r="K184" s="5"/>
      <c r="L184" s="5"/>
      <c r="M184" s="5"/>
      <c r="N184" s="5"/>
      <c r="O184" s="5"/>
      <c r="P184" s="5"/>
      <c r="Q184" s="5"/>
      <c r="R184" s="5"/>
      <c r="S184" s="5"/>
      <c r="T184" s="5"/>
      <c r="U184" s="5"/>
      <c r="V184" s="5"/>
      <c r="W184" s="5"/>
      <c r="X184" s="5"/>
      <c r="Y184" s="5"/>
      <c r="Z184" s="5"/>
    </row>
    <row r="185" spans="1:26" ht="12.75" customHeight="1" x14ac:dyDescent="0.2">
      <c r="A185" s="47" t="e">
        <f t="shared" si="2"/>
        <v>#NAME?</v>
      </c>
      <c r="B185" s="48" t="e">
        <f>IF('JV Loan Amort Schedule  30-30'!Pay_Num&lt;&gt;"",DATE(YEAR('JV Loan Amort Schedule  30-30'!Loan_Start),MONTH('JV Loan Amort Schedule  30-30'!Loan_Start)+('JV Loan Amort Schedule  30-30'!Pay_Num)*12/'JV Loan Amort Schedule  30-30'!Num_Pmt_Per_Year,DAY('JV Loan Amort Schedule  30-30'!Loan_Start)),"")</f>
        <v>#NAME?</v>
      </c>
      <c r="C185" s="50" t="e">
        <f>IF('JV Loan Amort Schedule  30-30'!Pay_Num&lt;&gt;"",I184,"")</f>
        <v>#NAME?</v>
      </c>
      <c r="D185" s="50" t="e">
        <f>IF('JV Loan Amort Schedule  30-30'!Pay_Num&lt;&gt;"",'JV Loan Amort Schedule  30-30'!Scheduled_Monthly_Payment,"")</f>
        <v>#NAME?</v>
      </c>
      <c r="E185"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85"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85" s="50" t="e">
        <f>IF('JV Loan Amort Schedule  30-30'!Pay_Num&lt;&gt;"",'JV Loan Amort Schedule  30-30'!Total_Pay-'JV Loan Amort Schedule  30-30'!Int,"")</f>
        <v>#NAME?</v>
      </c>
      <c r="H185" s="50" t="e">
        <f>IF('JV Loan Amort Schedule  30-30'!Pay_Num&lt;&gt;"",'JV Loan Amort Schedule  30-30'!Beg_Bal*'JV Loan Amort Schedule  30-30'!Interest_Rate/'JV Loan Amort Schedule  30-30'!Num_Pmt_Per_Year,"")</f>
        <v>#NAME?</v>
      </c>
      <c r="I185"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85" s="50" t="e">
        <f t="shared" si="1"/>
        <v>#NAME?</v>
      </c>
      <c r="K185" s="5"/>
      <c r="L185" s="5"/>
      <c r="M185" s="5"/>
      <c r="N185" s="5"/>
      <c r="O185" s="5"/>
      <c r="P185" s="5"/>
      <c r="Q185" s="5"/>
      <c r="R185" s="5"/>
      <c r="S185" s="5"/>
      <c r="T185" s="5"/>
      <c r="U185" s="5"/>
      <c r="V185" s="5"/>
      <c r="W185" s="5"/>
      <c r="X185" s="5"/>
      <c r="Y185" s="5"/>
      <c r="Z185" s="5"/>
    </row>
    <row r="186" spans="1:26" ht="12.75" customHeight="1" x14ac:dyDescent="0.2">
      <c r="A186" s="47" t="e">
        <f t="shared" si="2"/>
        <v>#NAME?</v>
      </c>
      <c r="B186" s="48" t="e">
        <f>IF('JV Loan Amort Schedule  30-30'!Pay_Num&lt;&gt;"",DATE(YEAR('JV Loan Amort Schedule  30-30'!Loan_Start),MONTH('JV Loan Amort Schedule  30-30'!Loan_Start)+('JV Loan Amort Schedule  30-30'!Pay_Num)*12/'JV Loan Amort Schedule  30-30'!Num_Pmt_Per_Year,DAY('JV Loan Amort Schedule  30-30'!Loan_Start)),"")</f>
        <v>#NAME?</v>
      </c>
      <c r="C186" s="50" t="e">
        <f>IF('JV Loan Amort Schedule  30-30'!Pay_Num&lt;&gt;"",I185,"")</f>
        <v>#NAME?</v>
      </c>
      <c r="D186" s="50" t="e">
        <f>IF('JV Loan Amort Schedule  30-30'!Pay_Num&lt;&gt;"",'JV Loan Amort Schedule  30-30'!Scheduled_Monthly_Payment,"")</f>
        <v>#NAME?</v>
      </c>
      <c r="E186"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86"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86" s="50" t="e">
        <f>IF('JV Loan Amort Schedule  30-30'!Pay_Num&lt;&gt;"",'JV Loan Amort Schedule  30-30'!Total_Pay-'JV Loan Amort Schedule  30-30'!Int,"")</f>
        <v>#NAME?</v>
      </c>
      <c r="H186" s="50" t="e">
        <f>IF('JV Loan Amort Schedule  30-30'!Pay_Num&lt;&gt;"",'JV Loan Amort Schedule  30-30'!Beg_Bal*'JV Loan Amort Schedule  30-30'!Interest_Rate/'JV Loan Amort Schedule  30-30'!Num_Pmt_Per_Year,"")</f>
        <v>#NAME?</v>
      </c>
      <c r="I186"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86" s="50" t="e">
        <f t="shared" si="1"/>
        <v>#NAME?</v>
      </c>
      <c r="K186" s="5"/>
      <c r="L186" s="5"/>
      <c r="M186" s="5"/>
      <c r="N186" s="5"/>
      <c r="O186" s="5"/>
      <c r="P186" s="5"/>
      <c r="Q186" s="5"/>
      <c r="R186" s="5"/>
      <c r="S186" s="5"/>
      <c r="T186" s="5"/>
      <c r="U186" s="5"/>
      <c r="V186" s="5"/>
      <c r="W186" s="5"/>
      <c r="X186" s="5"/>
      <c r="Y186" s="5"/>
      <c r="Z186" s="5"/>
    </row>
    <row r="187" spans="1:26" ht="12.75" customHeight="1" x14ac:dyDescent="0.2">
      <c r="A187" s="47" t="e">
        <f t="shared" si="2"/>
        <v>#NAME?</v>
      </c>
      <c r="B187" s="48" t="e">
        <f>IF('JV Loan Amort Schedule  30-30'!Pay_Num&lt;&gt;"",DATE(YEAR('JV Loan Amort Schedule  30-30'!Loan_Start),MONTH('JV Loan Amort Schedule  30-30'!Loan_Start)+('JV Loan Amort Schedule  30-30'!Pay_Num)*12/'JV Loan Amort Schedule  30-30'!Num_Pmt_Per_Year,DAY('JV Loan Amort Schedule  30-30'!Loan_Start)),"")</f>
        <v>#NAME?</v>
      </c>
      <c r="C187" s="50" t="e">
        <f>IF('JV Loan Amort Schedule  30-30'!Pay_Num&lt;&gt;"",I186,"")</f>
        <v>#NAME?</v>
      </c>
      <c r="D187" s="50" t="e">
        <f>IF('JV Loan Amort Schedule  30-30'!Pay_Num&lt;&gt;"",'JV Loan Amort Schedule  30-30'!Scheduled_Monthly_Payment,"")</f>
        <v>#NAME?</v>
      </c>
      <c r="E187"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87"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87" s="50" t="e">
        <f>IF('JV Loan Amort Schedule  30-30'!Pay_Num&lt;&gt;"",'JV Loan Amort Schedule  30-30'!Total_Pay-'JV Loan Amort Schedule  30-30'!Int,"")</f>
        <v>#NAME?</v>
      </c>
      <c r="H187" s="50" t="e">
        <f>IF('JV Loan Amort Schedule  30-30'!Pay_Num&lt;&gt;"",'JV Loan Amort Schedule  30-30'!Beg_Bal*'JV Loan Amort Schedule  30-30'!Interest_Rate/'JV Loan Amort Schedule  30-30'!Num_Pmt_Per_Year,"")</f>
        <v>#NAME?</v>
      </c>
      <c r="I187"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87" s="50" t="e">
        <f t="shared" si="1"/>
        <v>#NAME?</v>
      </c>
      <c r="K187" s="5"/>
      <c r="L187" s="5"/>
      <c r="M187" s="5"/>
      <c r="N187" s="5"/>
      <c r="O187" s="5"/>
      <c r="P187" s="5"/>
      <c r="Q187" s="5"/>
      <c r="R187" s="5"/>
      <c r="S187" s="5"/>
      <c r="T187" s="5"/>
      <c r="U187" s="5"/>
      <c r="V187" s="5"/>
      <c r="W187" s="5"/>
      <c r="X187" s="5"/>
      <c r="Y187" s="5"/>
      <c r="Z187" s="5"/>
    </row>
    <row r="188" spans="1:26" ht="12.75" customHeight="1" x14ac:dyDescent="0.2">
      <c r="A188" s="47" t="e">
        <f t="shared" si="2"/>
        <v>#NAME?</v>
      </c>
      <c r="B188" s="48" t="e">
        <f>IF('JV Loan Amort Schedule  30-30'!Pay_Num&lt;&gt;"",DATE(YEAR('JV Loan Amort Schedule  30-30'!Loan_Start),MONTH('JV Loan Amort Schedule  30-30'!Loan_Start)+('JV Loan Amort Schedule  30-30'!Pay_Num)*12/'JV Loan Amort Schedule  30-30'!Num_Pmt_Per_Year,DAY('JV Loan Amort Schedule  30-30'!Loan_Start)),"")</f>
        <v>#NAME?</v>
      </c>
      <c r="C188" s="50" t="e">
        <f>IF('JV Loan Amort Schedule  30-30'!Pay_Num&lt;&gt;"",I187,"")</f>
        <v>#NAME?</v>
      </c>
      <c r="D188" s="50" t="e">
        <f>IF('JV Loan Amort Schedule  30-30'!Pay_Num&lt;&gt;"",'JV Loan Amort Schedule  30-30'!Scheduled_Monthly_Payment,"")</f>
        <v>#NAME?</v>
      </c>
      <c r="E188"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88"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88" s="50" t="e">
        <f>IF('JV Loan Amort Schedule  30-30'!Pay_Num&lt;&gt;"",'JV Loan Amort Schedule  30-30'!Total_Pay-'JV Loan Amort Schedule  30-30'!Int,"")</f>
        <v>#NAME?</v>
      </c>
      <c r="H188" s="50" t="e">
        <f>IF('JV Loan Amort Schedule  30-30'!Pay_Num&lt;&gt;"",'JV Loan Amort Schedule  30-30'!Beg_Bal*'JV Loan Amort Schedule  30-30'!Interest_Rate/'JV Loan Amort Schedule  30-30'!Num_Pmt_Per_Year,"")</f>
        <v>#NAME?</v>
      </c>
      <c r="I188"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88" s="50" t="e">
        <f t="shared" si="1"/>
        <v>#NAME?</v>
      </c>
      <c r="K188" s="5"/>
      <c r="L188" s="5"/>
      <c r="M188" s="5"/>
      <c r="N188" s="5"/>
      <c r="O188" s="5"/>
      <c r="P188" s="5"/>
      <c r="Q188" s="5"/>
      <c r="R188" s="5"/>
      <c r="S188" s="5"/>
      <c r="T188" s="5"/>
      <c r="U188" s="5"/>
      <c r="V188" s="5"/>
      <c r="W188" s="5"/>
      <c r="X188" s="5"/>
      <c r="Y188" s="5"/>
      <c r="Z188" s="5"/>
    </row>
    <row r="189" spans="1:26" ht="12.75" customHeight="1" x14ac:dyDescent="0.2">
      <c r="A189" s="47" t="e">
        <f t="shared" si="2"/>
        <v>#NAME?</v>
      </c>
      <c r="B189" s="48" t="e">
        <f>IF('JV Loan Amort Schedule  30-30'!Pay_Num&lt;&gt;"",DATE(YEAR('JV Loan Amort Schedule  30-30'!Loan_Start),MONTH('JV Loan Amort Schedule  30-30'!Loan_Start)+('JV Loan Amort Schedule  30-30'!Pay_Num)*12/'JV Loan Amort Schedule  30-30'!Num_Pmt_Per_Year,DAY('JV Loan Amort Schedule  30-30'!Loan_Start)),"")</f>
        <v>#NAME?</v>
      </c>
      <c r="C189" s="50" t="e">
        <f>IF('JV Loan Amort Schedule  30-30'!Pay_Num&lt;&gt;"",I188,"")</f>
        <v>#NAME?</v>
      </c>
      <c r="D189" s="50" t="e">
        <f>IF('JV Loan Amort Schedule  30-30'!Pay_Num&lt;&gt;"",'JV Loan Amort Schedule  30-30'!Scheduled_Monthly_Payment,"")</f>
        <v>#NAME?</v>
      </c>
      <c r="E189"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89"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89" s="50" t="e">
        <f>IF('JV Loan Amort Schedule  30-30'!Pay_Num&lt;&gt;"",'JV Loan Amort Schedule  30-30'!Total_Pay-'JV Loan Amort Schedule  30-30'!Int,"")</f>
        <v>#NAME?</v>
      </c>
      <c r="H189" s="50" t="e">
        <f>IF('JV Loan Amort Schedule  30-30'!Pay_Num&lt;&gt;"",'JV Loan Amort Schedule  30-30'!Beg_Bal*'JV Loan Amort Schedule  30-30'!Interest_Rate/'JV Loan Amort Schedule  30-30'!Num_Pmt_Per_Year,"")</f>
        <v>#NAME?</v>
      </c>
      <c r="I189"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89" s="50" t="e">
        <f t="shared" si="1"/>
        <v>#NAME?</v>
      </c>
      <c r="K189" s="5"/>
      <c r="L189" s="5"/>
      <c r="M189" s="5"/>
      <c r="N189" s="5"/>
      <c r="O189" s="5"/>
      <c r="P189" s="5"/>
      <c r="Q189" s="5"/>
      <c r="R189" s="5"/>
      <c r="S189" s="5"/>
      <c r="T189" s="5"/>
      <c r="U189" s="5"/>
      <c r="V189" s="5"/>
      <c r="W189" s="5"/>
      <c r="X189" s="5"/>
      <c r="Y189" s="5"/>
      <c r="Z189" s="5"/>
    </row>
    <row r="190" spans="1:26" ht="12.75" customHeight="1" x14ac:dyDescent="0.2">
      <c r="A190" s="47" t="e">
        <f t="shared" si="2"/>
        <v>#NAME?</v>
      </c>
      <c r="B190" s="48" t="e">
        <f>IF('JV Loan Amort Schedule  30-30'!Pay_Num&lt;&gt;"",DATE(YEAR('JV Loan Amort Schedule  30-30'!Loan_Start),MONTH('JV Loan Amort Schedule  30-30'!Loan_Start)+('JV Loan Amort Schedule  30-30'!Pay_Num)*12/'JV Loan Amort Schedule  30-30'!Num_Pmt_Per_Year,DAY('JV Loan Amort Schedule  30-30'!Loan_Start)),"")</f>
        <v>#NAME?</v>
      </c>
      <c r="C190" s="50" t="e">
        <f>IF('JV Loan Amort Schedule  30-30'!Pay_Num&lt;&gt;"",I189,"")</f>
        <v>#NAME?</v>
      </c>
      <c r="D190" s="50" t="e">
        <f>IF('JV Loan Amort Schedule  30-30'!Pay_Num&lt;&gt;"",'JV Loan Amort Schedule  30-30'!Scheduled_Monthly_Payment,"")</f>
        <v>#NAME?</v>
      </c>
      <c r="E190"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90"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90" s="50" t="e">
        <f>IF('JV Loan Amort Schedule  30-30'!Pay_Num&lt;&gt;"",'JV Loan Amort Schedule  30-30'!Total_Pay-'JV Loan Amort Schedule  30-30'!Int,"")</f>
        <v>#NAME?</v>
      </c>
      <c r="H190" s="50" t="e">
        <f>IF('JV Loan Amort Schedule  30-30'!Pay_Num&lt;&gt;"",'JV Loan Amort Schedule  30-30'!Beg_Bal*'JV Loan Amort Schedule  30-30'!Interest_Rate/'JV Loan Amort Schedule  30-30'!Num_Pmt_Per_Year,"")</f>
        <v>#NAME?</v>
      </c>
      <c r="I190"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90" s="50" t="e">
        <f t="shared" si="1"/>
        <v>#NAME?</v>
      </c>
      <c r="K190" s="5"/>
      <c r="L190" s="5"/>
      <c r="M190" s="5"/>
      <c r="N190" s="5"/>
      <c r="O190" s="5"/>
      <c r="P190" s="5"/>
      <c r="Q190" s="5"/>
      <c r="R190" s="5"/>
      <c r="S190" s="5"/>
      <c r="T190" s="5"/>
      <c r="U190" s="5"/>
      <c r="V190" s="5"/>
      <c r="W190" s="5"/>
      <c r="X190" s="5"/>
      <c r="Y190" s="5"/>
      <c r="Z190" s="5"/>
    </row>
    <row r="191" spans="1:26" ht="12.75" customHeight="1" x14ac:dyDescent="0.2">
      <c r="A191" s="47" t="e">
        <f t="shared" si="2"/>
        <v>#NAME?</v>
      </c>
      <c r="B191" s="48" t="e">
        <f>IF('JV Loan Amort Schedule  30-30'!Pay_Num&lt;&gt;"",DATE(YEAR('JV Loan Amort Schedule  30-30'!Loan_Start),MONTH('JV Loan Amort Schedule  30-30'!Loan_Start)+('JV Loan Amort Schedule  30-30'!Pay_Num)*12/'JV Loan Amort Schedule  30-30'!Num_Pmt_Per_Year,DAY('JV Loan Amort Schedule  30-30'!Loan_Start)),"")</f>
        <v>#NAME?</v>
      </c>
      <c r="C191" s="50" t="e">
        <f>IF('JV Loan Amort Schedule  30-30'!Pay_Num&lt;&gt;"",I190,"")</f>
        <v>#NAME?</v>
      </c>
      <c r="D191" s="50" t="e">
        <f>IF('JV Loan Amort Schedule  30-30'!Pay_Num&lt;&gt;"",'JV Loan Amort Schedule  30-30'!Scheduled_Monthly_Payment,"")</f>
        <v>#NAME?</v>
      </c>
      <c r="E191"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91"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91" s="50" t="e">
        <f>IF('JV Loan Amort Schedule  30-30'!Pay_Num&lt;&gt;"",'JV Loan Amort Schedule  30-30'!Total_Pay-'JV Loan Amort Schedule  30-30'!Int,"")</f>
        <v>#NAME?</v>
      </c>
      <c r="H191" s="50" t="e">
        <f>IF('JV Loan Amort Schedule  30-30'!Pay_Num&lt;&gt;"",'JV Loan Amort Schedule  30-30'!Beg_Bal*'JV Loan Amort Schedule  30-30'!Interest_Rate/'JV Loan Amort Schedule  30-30'!Num_Pmt_Per_Year,"")</f>
        <v>#NAME?</v>
      </c>
      <c r="I191"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91" s="50" t="e">
        <f t="shared" si="1"/>
        <v>#NAME?</v>
      </c>
      <c r="K191" s="5"/>
      <c r="L191" s="5"/>
      <c r="M191" s="5"/>
      <c r="N191" s="5"/>
      <c r="O191" s="5"/>
      <c r="P191" s="5"/>
      <c r="Q191" s="5"/>
      <c r="R191" s="5"/>
      <c r="S191" s="5"/>
      <c r="T191" s="5"/>
      <c r="U191" s="5"/>
      <c r="V191" s="5"/>
      <c r="W191" s="5"/>
      <c r="X191" s="5"/>
      <c r="Y191" s="5"/>
      <c r="Z191" s="5"/>
    </row>
    <row r="192" spans="1:26" ht="12.75" customHeight="1" x14ac:dyDescent="0.2">
      <c r="A192" s="47" t="e">
        <f t="shared" si="2"/>
        <v>#NAME?</v>
      </c>
      <c r="B192" s="48" t="e">
        <f>IF('JV Loan Amort Schedule  30-30'!Pay_Num&lt;&gt;"",DATE(YEAR('JV Loan Amort Schedule  30-30'!Loan_Start),MONTH('JV Loan Amort Schedule  30-30'!Loan_Start)+('JV Loan Amort Schedule  30-30'!Pay_Num)*12/'JV Loan Amort Schedule  30-30'!Num_Pmt_Per_Year,DAY('JV Loan Amort Schedule  30-30'!Loan_Start)),"")</f>
        <v>#NAME?</v>
      </c>
      <c r="C192" s="50" t="e">
        <f>IF('JV Loan Amort Schedule  30-30'!Pay_Num&lt;&gt;"",I191,"")</f>
        <v>#NAME?</v>
      </c>
      <c r="D192" s="50" t="e">
        <f>IF('JV Loan Amort Schedule  30-30'!Pay_Num&lt;&gt;"",'JV Loan Amort Schedule  30-30'!Scheduled_Monthly_Payment,"")</f>
        <v>#NAME?</v>
      </c>
      <c r="E192"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92"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92" s="50" t="e">
        <f>IF('JV Loan Amort Schedule  30-30'!Pay_Num&lt;&gt;"",'JV Loan Amort Schedule  30-30'!Total_Pay-'JV Loan Amort Schedule  30-30'!Int,"")</f>
        <v>#NAME?</v>
      </c>
      <c r="H192" s="50" t="e">
        <f>IF('JV Loan Amort Schedule  30-30'!Pay_Num&lt;&gt;"",'JV Loan Amort Schedule  30-30'!Beg_Bal*'JV Loan Amort Schedule  30-30'!Interest_Rate/'JV Loan Amort Schedule  30-30'!Num_Pmt_Per_Year,"")</f>
        <v>#NAME?</v>
      </c>
      <c r="I192"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92" s="50" t="e">
        <f t="shared" si="1"/>
        <v>#NAME?</v>
      </c>
      <c r="K192" s="5"/>
      <c r="L192" s="5"/>
      <c r="M192" s="5"/>
      <c r="N192" s="5"/>
      <c r="O192" s="5"/>
      <c r="P192" s="5"/>
      <c r="Q192" s="5"/>
      <c r="R192" s="5"/>
      <c r="S192" s="5"/>
      <c r="T192" s="5"/>
      <c r="U192" s="5"/>
      <c r="V192" s="5"/>
      <c r="W192" s="5"/>
      <c r="X192" s="5"/>
      <c r="Y192" s="5"/>
      <c r="Z192" s="5"/>
    </row>
    <row r="193" spans="1:26" ht="12.75" customHeight="1" x14ac:dyDescent="0.2">
      <c r="A193" s="47" t="e">
        <f t="shared" si="2"/>
        <v>#NAME?</v>
      </c>
      <c r="B193" s="48" t="e">
        <f>IF('JV Loan Amort Schedule  30-30'!Pay_Num&lt;&gt;"",DATE(YEAR('JV Loan Amort Schedule  30-30'!Loan_Start),MONTH('JV Loan Amort Schedule  30-30'!Loan_Start)+('JV Loan Amort Schedule  30-30'!Pay_Num)*12/'JV Loan Amort Schedule  30-30'!Num_Pmt_Per_Year,DAY('JV Loan Amort Schedule  30-30'!Loan_Start)),"")</f>
        <v>#NAME?</v>
      </c>
      <c r="C193" s="50" t="e">
        <f>IF('JV Loan Amort Schedule  30-30'!Pay_Num&lt;&gt;"",I192,"")</f>
        <v>#NAME?</v>
      </c>
      <c r="D193" s="50" t="e">
        <f>IF('JV Loan Amort Schedule  30-30'!Pay_Num&lt;&gt;"",'JV Loan Amort Schedule  30-30'!Scheduled_Monthly_Payment,"")</f>
        <v>#NAME?</v>
      </c>
      <c r="E193"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93"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93" s="50" t="e">
        <f>IF('JV Loan Amort Schedule  30-30'!Pay_Num&lt;&gt;"",'JV Loan Amort Schedule  30-30'!Total_Pay-'JV Loan Amort Schedule  30-30'!Int,"")</f>
        <v>#NAME?</v>
      </c>
      <c r="H193" s="50" t="e">
        <f>IF('JV Loan Amort Schedule  30-30'!Pay_Num&lt;&gt;"",'JV Loan Amort Schedule  30-30'!Beg_Bal*'JV Loan Amort Schedule  30-30'!Interest_Rate/'JV Loan Amort Schedule  30-30'!Num_Pmt_Per_Year,"")</f>
        <v>#NAME?</v>
      </c>
      <c r="I193"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93" s="50" t="e">
        <f t="shared" si="1"/>
        <v>#NAME?</v>
      </c>
      <c r="K193" s="5"/>
      <c r="L193" s="5"/>
      <c r="M193" s="5"/>
      <c r="N193" s="5"/>
      <c r="O193" s="5"/>
      <c r="P193" s="5"/>
      <c r="Q193" s="5"/>
      <c r="R193" s="5"/>
      <c r="S193" s="5"/>
      <c r="T193" s="5"/>
      <c r="U193" s="5"/>
      <c r="V193" s="5"/>
      <c r="W193" s="5"/>
      <c r="X193" s="5"/>
      <c r="Y193" s="5"/>
      <c r="Z193" s="5"/>
    </row>
    <row r="194" spans="1:26" ht="12.75" customHeight="1" x14ac:dyDescent="0.2">
      <c r="A194" s="47" t="e">
        <f t="shared" si="2"/>
        <v>#NAME?</v>
      </c>
      <c r="B194" s="48" t="e">
        <f>IF('JV Loan Amort Schedule  30-30'!Pay_Num&lt;&gt;"",DATE(YEAR('JV Loan Amort Schedule  30-30'!Loan_Start),MONTH('JV Loan Amort Schedule  30-30'!Loan_Start)+('JV Loan Amort Schedule  30-30'!Pay_Num)*12/'JV Loan Amort Schedule  30-30'!Num_Pmt_Per_Year,DAY('JV Loan Amort Schedule  30-30'!Loan_Start)),"")</f>
        <v>#NAME?</v>
      </c>
      <c r="C194" s="50" t="e">
        <f>IF('JV Loan Amort Schedule  30-30'!Pay_Num&lt;&gt;"",I193,"")</f>
        <v>#NAME?</v>
      </c>
      <c r="D194" s="50" t="e">
        <f>IF('JV Loan Amort Schedule  30-30'!Pay_Num&lt;&gt;"",'JV Loan Amort Schedule  30-30'!Scheduled_Monthly_Payment,"")</f>
        <v>#NAME?</v>
      </c>
      <c r="E194"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94"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94" s="50" t="e">
        <f>IF('JV Loan Amort Schedule  30-30'!Pay_Num&lt;&gt;"",'JV Loan Amort Schedule  30-30'!Total_Pay-'JV Loan Amort Schedule  30-30'!Int,"")</f>
        <v>#NAME?</v>
      </c>
      <c r="H194" s="50" t="e">
        <f>IF('JV Loan Amort Schedule  30-30'!Pay_Num&lt;&gt;"",'JV Loan Amort Schedule  30-30'!Beg_Bal*'JV Loan Amort Schedule  30-30'!Interest_Rate/'JV Loan Amort Schedule  30-30'!Num_Pmt_Per_Year,"")</f>
        <v>#NAME?</v>
      </c>
      <c r="I194"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94" s="50" t="e">
        <f t="shared" si="1"/>
        <v>#NAME?</v>
      </c>
      <c r="K194" s="5"/>
      <c r="L194" s="5"/>
      <c r="M194" s="5"/>
      <c r="N194" s="5"/>
      <c r="O194" s="5"/>
      <c r="P194" s="5"/>
      <c r="Q194" s="5"/>
      <c r="R194" s="5"/>
      <c r="S194" s="5"/>
      <c r="T194" s="5"/>
      <c r="U194" s="5"/>
      <c r="V194" s="5"/>
      <c r="W194" s="5"/>
      <c r="X194" s="5"/>
      <c r="Y194" s="5"/>
      <c r="Z194" s="5"/>
    </row>
    <row r="195" spans="1:26" ht="12.75" customHeight="1" x14ac:dyDescent="0.2">
      <c r="A195" s="47" t="e">
        <f t="shared" si="2"/>
        <v>#NAME?</v>
      </c>
      <c r="B195" s="48" t="e">
        <f>IF('JV Loan Amort Schedule  30-30'!Pay_Num&lt;&gt;"",DATE(YEAR('JV Loan Amort Schedule  30-30'!Loan_Start),MONTH('JV Loan Amort Schedule  30-30'!Loan_Start)+('JV Loan Amort Schedule  30-30'!Pay_Num)*12/'JV Loan Amort Schedule  30-30'!Num_Pmt_Per_Year,DAY('JV Loan Amort Schedule  30-30'!Loan_Start)),"")</f>
        <v>#NAME?</v>
      </c>
      <c r="C195" s="50" t="e">
        <f>IF('JV Loan Amort Schedule  30-30'!Pay_Num&lt;&gt;"",I194,"")</f>
        <v>#NAME?</v>
      </c>
      <c r="D195" s="50" t="e">
        <f>IF('JV Loan Amort Schedule  30-30'!Pay_Num&lt;&gt;"",'JV Loan Amort Schedule  30-30'!Scheduled_Monthly_Payment,"")</f>
        <v>#NAME?</v>
      </c>
      <c r="E195"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95"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95" s="50" t="e">
        <f>IF('JV Loan Amort Schedule  30-30'!Pay_Num&lt;&gt;"",'JV Loan Amort Schedule  30-30'!Total_Pay-'JV Loan Amort Schedule  30-30'!Int,"")</f>
        <v>#NAME?</v>
      </c>
      <c r="H195" s="50" t="e">
        <f>IF('JV Loan Amort Schedule  30-30'!Pay_Num&lt;&gt;"",'JV Loan Amort Schedule  30-30'!Beg_Bal*'JV Loan Amort Schedule  30-30'!Interest_Rate/'JV Loan Amort Schedule  30-30'!Num_Pmt_Per_Year,"")</f>
        <v>#NAME?</v>
      </c>
      <c r="I195"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95" s="50" t="e">
        <f t="shared" si="1"/>
        <v>#NAME?</v>
      </c>
      <c r="K195" s="5"/>
      <c r="L195" s="5"/>
      <c r="M195" s="5"/>
      <c r="N195" s="5"/>
      <c r="O195" s="5"/>
      <c r="P195" s="5"/>
      <c r="Q195" s="5"/>
      <c r="R195" s="5"/>
      <c r="S195" s="5"/>
      <c r="T195" s="5"/>
      <c r="U195" s="5"/>
      <c r="V195" s="5"/>
      <c r="W195" s="5"/>
      <c r="X195" s="5"/>
      <c r="Y195" s="5"/>
      <c r="Z195" s="5"/>
    </row>
    <row r="196" spans="1:26" ht="12.75" customHeight="1" x14ac:dyDescent="0.2">
      <c r="A196" s="47" t="e">
        <f t="shared" si="2"/>
        <v>#NAME?</v>
      </c>
      <c r="B196" s="48" t="e">
        <f>IF('JV Loan Amort Schedule  30-30'!Pay_Num&lt;&gt;"",DATE(YEAR('JV Loan Amort Schedule  30-30'!Loan_Start),MONTH('JV Loan Amort Schedule  30-30'!Loan_Start)+('JV Loan Amort Schedule  30-30'!Pay_Num)*12/'JV Loan Amort Schedule  30-30'!Num_Pmt_Per_Year,DAY('JV Loan Amort Schedule  30-30'!Loan_Start)),"")</f>
        <v>#NAME?</v>
      </c>
      <c r="C196" s="50" t="e">
        <f>IF('JV Loan Amort Schedule  30-30'!Pay_Num&lt;&gt;"",I195,"")</f>
        <v>#NAME?</v>
      </c>
      <c r="D196" s="50" t="e">
        <f>IF('JV Loan Amort Schedule  30-30'!Pay_Num&lt;&gt;"",'JV Loan Amort Schedule  30-30'!Scheduled_Monthly_Payment,"")</f>
        <v>#NAME?</v>
      </c>
      <c r="E196"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96"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96" s="50" t="e">
        <f>IF('JV Loan Amort Schedule  30-30'!Pay_Num&lt;&gt;"",'JV Loan Amort Schedule  30-30'!Total_Pay-'JV Loan Amort Schedule  30-30'!Int,"")</f>
        <v>#NAME?</v>
      </c>
      <c r="H196" s="50" t="e">
        <f>IF('JV Loan Amort Schedule  30-30'!Pay_Num&lt;&gt;"",'JV Loan Amort Schedule  30-30'!Beg_Bal*'JV Loan Amort Schedule  30-30'!Interest_Rate/'JV Loan Amort Schedule  30-30'!Num_Pmt_Per_Year,"")</f>
        <v>#NAME?</v>
      </c>
      <c r="I196"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96" s="50" t="e">
        <f t="shared" si="1"/>
        <v>#NAME?</v>
      </c>
      <c r="K196" s="5"/>
      <c r="L196" s="5"/>
      <c r="M196" s="5"/>
      <c r="N196" s="5"/>
      <c r="O196" s="5"/>
      <c r="P196" s="5"/>
      <c r="Q196" s="5"/>
      <c r="R196" s="5"/>
      <c r="S196" s="5"/>
      <c r="T196" s="5"/>
      <c r="U196" s="5"/>
      <c r="V196" s="5"/>
      <c r="W196" s="5"/>
      <c r="X196" s="5"/>
      <c r="Y196" s="5"/>
      <c r="Z196" s="5"/>
    </row>
    <row r="197" spans="1:26" ht="12.75" customHeight="1" x14ac:dyDescent="0.2">
      <c r="A197" s="47" t="e">
        <f t="shared" si="2"/>
        <v>#NAME?</v>
      </c>
      <c r="B197" s="48" t="e">
        <f>IF('JV Loan Amort Schedule  30-30'!Pay_Num&lt;&gt;"",DATE(YEAR('JV Loan Amort Schedule  30-30'!Loan_Start),MONTH('JV Loan Amort Schedule  30-30'!Loan_Start)+('JV Loan Amort Schedule  30-30'!Pay_Num)*12/'JV Loan Amort Schedule  30-30'!Num_Pmt_Per_Year,DAY('JV Loan Amort Schedule  30-30'!Loan_Start)),"")</f>
        <v>#NAME?</v>
      </c>
      <c r="C197" s="50" t="e">
        <f>IF('JV Loan Amort Schedule  30-30'!Pay_Num&lt;&gt;"",I196,"")</f>
        <v>#NAME?</v>
      </c>
      <c r="D197" s="50" t="e">
        <f>IF('JV Loan Amort Schedule  30-30'!Pay_Num&lt;&gt;"",'JV Loan Amort Schedule  30-30'!Scheduled_Monthly_Payment,"")</f>
        <v>#NAME?</v>
      </c>
      <c r="E197"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97"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97" s="50" t="e">
        <f>IF('JV Loan Amort Schedule  30-30'!Pay_Num&lt;&gt;"",'JV Loan Amort Schedule  30-30'!Total_Pay-'JV Loan Amort Schedule  30-30'!Int,"")</f>
        <v>#NAME?</v>
      </c>
      <c r="H197" s="50" t="e">
        <f>IF('JV Loan Amort Schedule  30-30'!Pay_Num&lt;&gt;"",'JV Loan Amort Schedule  30-30'!Beg_Bal*'JV Loan Amort Schedule  30-30'!Interest_Rate/'JV Loan Amort Schedule  30-30'!Num_Pmt_Per_Year,"")</f>
        <v>#NAME?</v>
      </c>
      <c r="I197"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97" s="50" t="e">
        <f t="shared" si="1"/>
        <v>#NAME?</v>
      </c>
      <c r="K197" s="5"/>
      <c r="L197" s="5"/>
      <c r="M197" s="5"/>
      <c r="N197" s="5"/>
      <c r="O197" s="5"/>
      <c r="P197" s="5"/>
      <c r="Q197" s="5"/>
      <c r="R197" s="5"/>
      <c r="S197" s="5"/>
      <c r="T197" s="5"/>
      <c r="U197" s="5"/>
      <c r="V197" s="5"/>
      <c r="W197" s="5"/>
      <c r="X197" s="5"/>
      <c r="Y197" s="5"/>
      <c r="Z197" s="5"/>
    </row>
    <row r="198" spans="1:26" ht="12.75" customHeight="1" x14ac:dyDescent="0.2">
      <c r="A198" s="47" t="e">
        <f t="shared" si="2"/>
        <v>#NAME?</v>
      </c>
      <c r="B198" s="48" t="e">
        <f>IF('JV Loan Amort Schedule  30-30'!Pay_Num&lt;&gt;"",DATE(YEAR('JV Loan Amort Schedule  30-30'!Loan_Start),MONTH('JV Loan Amort Schedule  30-30'!Loan_Start)+('JV Loan Amort Schedule  30-30'!Pay_Num)*12/'JV Loan Amort Schedule  30-30'!Num_Pmt_Per_Year,DAY('JV Loan Amort Schedule  30-30'!Loan_Start)),"")</f>
        <v>#NAME?</v>
      </c>
      <c r="C198" s="50" t="e">
        <f>IF('JV Loan Amort Schedule  30-30'!Pay_Num&lt;&gt;"",I197,"")</f>
        <v>#NAME?</v>
      </c>
      <c r="D198" s="50" t="e">
        <f>IF('JV Loan Amort Schedule  30-30'!Pay_Num&lt;&gt;"",'JV Loan Amort Schedule  30-30'!Scheduled_Monthly_Payment,"")</f>
        <v>#NAME?</v>
      </c>
      <c r="E198"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98"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98" s="50" t="e">
        <f>IF('JV Loan Amort Schedule  30-30'!Pay_Num&lt;&gt;"",'JV Loan Amort Schedule  30-30'!Total_Pay-'JV Loan Amort Schedule  30-30'!Int,"")</f>
        <v>#NAME?</v>
      </c>
      <c r="H198" s="50" t="e">
        <f>IF('JV Loan Amort Schedule  30-30'!Pay_Num&lt;&gt;"",'JV Loan Amort Schedule  30-30'!Beg_Bal*'JV Loan Amort Schedule  30-30'!Interest_Rate/'JV Loan Amort Schedule  30-30'!Num_Pmt_Per_Year,"")</f>
        <v>#NAME?</v>
      </c>
      <c r="I198"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98" s="50" t="e">
        <f t="shared" si="1"/>
        <v>#NAME?</v>
      </c>
      <c r="K198" s="5"/>
      <c r="L198" s="5"/>
      <c r="M198" s="5"/>
      <c r="N198" s="5"/>
      <c r="O198" s="5"/>
      <c r="P198" s="5"/>
      <c r="Q198" s="5"/>
      <c r="R198" s="5"/>
      <c r="S198" s="5"/>
      <c r="T198" s="5"/>
      <c r="U198" s="5"/>
      <c r="V198" s="5"/>
      <c r="W198" s="5"/>
      <c r="X198" s="5"/>
      <c r="Y198" s="5"/>
      <c r="Z198" s="5"/>
    </row>
    <row r="199" spans="1:26" ht="12.75" customHeight="1" x14ac:dyDescent="0.2">
      <c r="A199" s="47" t="e">
        <f t="shared" si="2"/>
        <v>#NAME?</v>
      </c>
      <c r="B199" s="48" t="e">
        <f>IF('JV Loan Amort Schedule  30-30'!Pay_Num&lt;&gt;"",DATE(YEAR('JV Loan Amort Schedule  30-30'!Loan_Start),MONTH('JV Loan Amort Schedule  30-30'!Loan_Start)+('JV Loan Amort Schedule  30-30'!Pay_Num)*12/'JV Loan Amort Schedule  30-30'!Num_Pmt_Per_Year,DAY('JV Loan Amort Schedule  30-30'!Loan_Start)),"")</f>
        <v>#NAME?</v>
      </c>
      <c r="C199" s="50" t="e">
        <f>IF('JV Loan Amort Schedule  30-30'!Pay_Num&lt;&gt;"",I198,"")</f>
        <v>#NAME?</v>
      </c>
      <c r="D199" s="50" t="e">
        <f>IF('JV Loan Amort Schedule  30-30'!Pay_Num&lt;&gt;"",'JV Loan Amort Schedule  30-30'!Scheduled_Monthly_Payment,"")</f>
        <v>#NAME?</v>
      </c>
      <c r="E199"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199"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199" s="50" t="e">
        <f>IF('JV Loan Amort Schedule  30-30'!Pay_Num&lt;&gt;"",'JV Loan Amort Schedule  30-30'!Total_Pay-'JV Loan Amort Schedule  30-30'!Int,"")</f>
        <v>#NAME?</v>
      </c>
      <c r="H199" s="50" t="e">
        <f>IF('JV Loan Amort Schedule  30-30'!Pay_Num&lt;&gt;"",'JV Loan Amort Schedule  30-30'!Beg_Bal*'JV Loan Amort Schedule  30-30'!Interest_Rate/'JV Loan Amort Schedule  30-30'!Num_Pmt_Per_Year,"")</f>
        <v>#NAME?</v>
      </c>
      <c r="I199"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199" s="50" t="e">
        <f t="shared" si="1"/>
        <v>#NAME?</v>
      </c>
      <c r="K199" s="5"/>
      <c r="L199" s="5"/>
      <c r="M199" s="5"/>
      <c r="N199" s="5"/>
      <c r="O199" s="5"/>
      <c r="P199" s="5"/>
      <c r="Q199" s="5"/>
      <c r="R199" s="5"/>
      <c r="S199" s="5"/>
      <c r="T199" s="5"/>
      <c r="U199" s="5"/>
      <c r="V199" s="5"/>
      <c r="W199" s="5"/>
      <c r="X199" s="5"/>
      <c r="Y199" s="5"/>
      <c r="Z199" s="5"/>
    </row>
    <row r="200" spans="1:26" ht="12.75" customHeight="1" x14ac:dyDescent="0.2">
      <c r="A200" s="47" t="e">
        <f t="shared" si="2"/>
        <v>#NAME?</v>
      </c>
      <c r="B200" s="48" t="e">
        <f>IF('JV Loan Amort Schedule  30-30'!Pay_Num&lt;&gt;"",DATE(YEAR('JV Loan Amort Schedule  30-30'!Loan_Start),MONTH('JV Loan Amort Schedule  30-30'!Loan_Start)+('JV Loan Amort Schedule  30-30'!Pay_Num)*12/'JV Loan Amort Schedule  30-30'!Num_Pmt_Per_Year,DAY('JV Loan Amort Schedule  30-30'!Loan_Start)),"")</f>
        <v>#NAME?</v>
      </c>
      <c r="C200" s="50" t="e">
        <f>IF('JV Loan Amort Schedule  30-30'!Pay_Num&lt;&gt;"",I199,"")</f>
        <v>#NAME?</v>
      </c>
      <c r="D200" s="50" t="e">
        <f>IF('JV Loan Amort Schedule  30-30'!Pay_Num&lt;&gt;"",'JV Loan Amort Schedule  30-30'!Scheduled_Monthly_Payment,"")</f>
        <v>#NAME?</v>
      </c>
      <c r="E200"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00"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00" s="54"/>
      <c r="H200" s="50" t="e">
        <f>IF('JV Loan Amort Schedule  30-30'!Pay_Num&lt;&gt;"",'JV Loan Amort Schedule  30-30'!Beg_Bal*'JV Loan Amort Schedule  30-30'!Interest_Rate/'JV Loan Amort Schedule  30-30'!Num_Pmt_Per_Year,"")</f>
        <v>#NAME?</v>
      </c>
      <c r="I200"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00" s="50" t="e">
        <f t="shared" si="1"/>
        <v>#NAME?</v>
      </c>
      <c r="K200" s="5"/>
      <c r="L200" s="5"/>
      <c r="M200" s="5"/>
      <c r="N200" s="5"/>
      <c r="O200" s="5"/>
      <c r="P200" s="5"/>
      <c r="Q200" s="5"/>
      <c r="R200" s="5"/>
      <c r="S200" s="5"/>
      <c r="T200" s="5"/>
      <c r="U200" s="5"/>
      <c r="V200" s="5"/>
      <c r="W200" s="5"/>
      <c r="X200" s="5"/>
      <c r="Y200" s="5"/>
      <c r="Z200" s="5"/>
    </row>
    <row r="201" spans="1:26" ht="12.75" customHeight="1" x14ac:dyDescent="0.2">
      <c r="A201" s="47" t="e">
        <f t="shared" si="2"/>
        <v>#NAME?</v>
      </c>
      <c r="B201" s="48" t="e">
        <f>IF('JV Loan Amort Schedule  30-30'!Pay_Num&lt;&gt;"",DATE(YEAR('JV Loan Amort Schedule  30-30'!Loan_Start),MONTH('JV Loan Amort Schedule  30-30'!Loan_Start)+('JV Loan Amort Schedule  30-30'!Pay_Num)*12/'JV Loan Amort Schedule  30-30'!Num_Pmt_Per_Year,DAY('JV Loan Amort Schedule  30-30'!Loan_Start)),"")</f>
        <v>#NAME?</v>
      </c>
      <c r="C201" s="50" t="e">
        <f>IF('JV Loan Amort Schedule  30-30'!Pay_Num&lt;&gt;"",I200,"")</f>
        <v>#NAME?</v>
      </c>
      <c r="D201" s="50" t="e">
        <f>IF('JV Loan Amort Schedule  30-30'!Pay_Num&lt;&gt;"",'JV Loan Amort Schedule  30-30'!Scheduled_Monthly_Payment,"")</f>
        <v>#NAME?</v>
      </c>
      <c r="E201"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01"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01" s="50" t="e">
        <f>IF('JV Loan Amort Schedule  30-30'!Pay_Num&lt;&gt;"",'JV Loan Amort Schedule  30-30'!Total_Pay-'JV Loan Amort Schedule  30-30'!Int,"")</f>
        <v>#NAME?</v>
      </c>
      <c r="H201" s="50" t="e">
        <f>IF('JV Loan Amort Schedule  30-30'!Pay_Num&lt;&gt;"",'JV Loan Amort Schedule  30-30'!Beg_Bal*'JV Loan Amort Schedule  30-30'!Interest_Rate/'JV Loan Amort Schedule  30-30'!Num_Pmt_Per_Year,"")</f>
        <v>#NAME?</v>
      </c>
      <c r="I201"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01" s="50" t="e">
        <f t="shared" si="1"/>
        <v>#NAME?</v>
      </c>
      <c r="K201" s="5"/>
      <c r="L201" s="5"/>
      <c r="M201" s="5"/>
      <c r="N201" s="5"/>
      <c r="O201" s="5"/>
      <c r="P201" s="5"/>
      <c r="Q201" s="5"/>
      <c r="R201" s="5"/>
      <c r="S201" s="5"/>
      <c r="T201" s="5"/>
      <c r="U201" s="5"/>
      <c r="V201" s="5"/>
      <c r="W201" s="5"/>
      <c r="X201" s="5"/>
      <c r="Y201" s="5"/>
      <c r="Z201" s="5"/>
    </row>
    <row r="202" spans="1:26" ht="12.75" customHeight="1" x14ac:dyDescent="0.2">
      <c r="A202" s="47" t="e">
        <f t="shared" si="2"/>
        <v>#NAME?</v>
      </c>
      <c r="B202" s="48" t="e">
        <f>IF('JV Loan Amort Schedule  30-30'!Pay_Num&lt;&gt;"",DATE(YEAR('JV Loan Amort Schedule  30-30'!Loan_Start),MONTH('JV Loan Amort Schedule  30-30'!Loan_Start)+('JV Loan Amort Schedule  30-30'!Pay_Num)*12/'JV Loan Amort Schedule  30-30'!Num_Pmt_Per_Year,DAY('JV Loan Amort Schedule  30-30'!Loan_Start)),"")</f>
        <v>#NAME?</v>
      </c>
      <c r="C202" s="50" t="e">
        <f>IF('JV Loan Amort Schedule  30-30'!Pay_Num&lt;&gt;"",I201,"")</f>
        <v>#NAME?</v>
      </c>
      <c r="D202" s="50" t="e">
        <f>IF('JV Loan Amort Schedule  30-30'!Pay_Num&lt;&gt;"",'JV Loan Amort Schedule  30-30'!Scheduled_Monthly_Payment,"")</f>
        <v>#NAME?</v>
      </c>
      <c r="E202"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02"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02" s="50" t="e">
        <f>IF('JV Loan Amort Schedule  30-30'!Pay_Num&lt;&gt;"",'JV Loan Amort Schedule  30-30'!Total_Pay-'JV Loan Amort Schedule  30-30'!Int,"")</f>
        <v>#NAME?</v>
      </c>
      <c r="H202" s="50" t="e">
        <f>IF('JV Loan Amort Schedule  30-30'!Pay_Num&lt;&gt;"",'JV Loan Amort Schedule  30-30'!Beg_Bal*'JV Loan Amort Schedule  30-30'!Interest_Rate/'JV Loan Amort Schedule  30-30'!Num_Pmt_Per_Year,"")</f>
        <v>#NAME?</v>
      </c>
      <c r="I202"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02" s="50" t="e">
        <f t="shared" si="1"/>
        <v>#NAME?</v>
      </c>
      <c r="K202" s="5"/>
      <c r="L202" s="5"/>
      <c r="M202" s="5"/>
      <c r="N202" s="5"/>
      <c r="O202" s="5"/>
      <c r="P202" s="5"/>
      <c r="Q202" s="5"/>
      <c r="R202" s="5"/>
      <c r="S202" s="5"/>
      <c r="T202" s="5"/>
      <c r="U202" s="5"/>
      <c r="V202" s="5"/>
      <c r="W202" s="5"/>
      <c r="X202" s="5"/>
      <c r="Y202" s="5"/>
      <c r="Z202" s="5"/>
    </row>
    <row r="203" spans="1:26" ht="12.75" customHeight="1" x14ac:dyDescent="0.2">
      <c r="A203" s="47" t="e">
        <f t="shared" si="2"/>
        <v>#NAME?</v>
      </c>
      <c r="B203" s="48" t="e">
        <f>IF('JV Loan Amort Schedule  30-30'!Pay_Num&lt;&gt;"",DATE(YEAR('JV Loan Amort Schedule  30-30'!Loan_Start),MONTH('JV Loan Amort Schedule  30-30'!Loan_Start)+('JV Loan Amort Schedule  30-30'!Pay_Num)*12/'JV Loan Amort Schedule  30-30'!Num_Pmt_Per_Year,DAY('JV Loan Amort Schedule  30-30'!Loan_Start)),"")</f>
        <v>#NAME?</v>
      </c>
      <c r="C203" s="50" t="e">
        <f>IF('JV Loan Amort Schedule  30-30'!Pay_Num&lt;&gt;"",I202,"")</f>
        <v>#NAME?</v>
      </c>
      <c r="D203" s="50" t="e">
        <f>IF('JV Loan Amort Schedule  30-30'!Pay_Num&lt;&gt;"",'JV Loan Amort Schedule  30-30'!Scheduled_Monthly_Payment,"")</f>
        <v>#NAME?</v>
      </c>
      <c r="E203"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03"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03" s="50" t="e">
        <f>IF('JV Loan Amort Schedule  30-30'!Pay_Num&lt;&gt;"",'JV Loan Amort Schedule  30-30'!Total_Pay-'JV Loan Amort Schedule  30-30'!Int,"")</f>
        <v>#NAME?</v>
      </c>
      <c r="H203" s="50" t="e">
        <f>IF('JV Loan Amort Schedule  30-30'!Pay_Num&lt;&gt;"",'JV Loan Amort Schedule  30-30'!Beg_Bal*'JV Loan Amort Schedule  30-30'!Interest_Rate/'JV Loan Amort Schedule  30-30'!Num_Pmt_Per_Year,"")</f>
        <v>#NAME?</v>
      </c>
      <c r="I203"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03" s="50" t="e">
        <f t="shared" si="1"/>
        <v>#NAME?</v>
      </c>
      <c r="K203" s="5"/>
      <c r="L203" s="5"/>
      <c r="M203" s="5"/>
      <c r="N203" s="5"/>
      <c r="O203" s="5"/>
      <c r="P203" s="5"/>
      <c r="Q203" s="5"/>
      <c r="R203" s="5"/>
      <c r="S203" s="5"/>
      <c r="T203" s="5"/>
      <c r="U203" s="5"/>
      <c r="V203" s="5"/>
      <c r="W203" s="5"/>
      <c r="X203" s="5"/>
      <c r="Y203" s="5"/>
      <c r="Z203" s="5"/>
    </row>
    <row r="204" spans="1:26" ht="12.75" customHeight="1" x14ac:dyDescent="0.2">
      <c r="A204" s="47" t="e">
        <f t="shared" si="2"/>
        <v>#NAME?</v>
      </c>
      <c r="B204" s="48" t="e">
        <f>IF('JV Loan Amort Schedule  30-30'!Pay_Num&lt;&gt;"",DATE(YEAR('JV Loan Amort Schedule  30-30'!Loan_Start),MONTH('JV Loan Amort Schedule  30-30'!Loan_Start)+('JV Loan Amort Schedule  30-30'!Pay_Num)*12/'JV Loan Amort Schedule  30-30'!Num_Pmt_Per_Year,DAY('JV Loan Amort Schedule  30-30'!Loan_Start)),"")</f>
        <v>#NAME?</v>
      </c>
      <c r="C204" s="50" t="e">
        <f>IF('JV Loan Amort Schedule  30-30'!Pay_Num&lt;&gt;"",I203,"")</f>
        <v>#NAME?</v>
      </c>
      <c r="D204" s="50" t="e">
        <f>IF('JV Loan Amort Schedule  30-30'!Pay_Num&lt;&gt;"",'JV Loan Amort Schedule  30-30'!Scheduled_Monthly_Payment,"")</f>
        <v>#NAME?</v>
      </c>
      <c r="E204"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04"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04" s="50" t="e">
        <f>IF('JV Loan Amort Schedule  30-30'!Pay_Num&lt;&gt;"",'JV Loan Amort Schedule  30-30'!Total_Pay-'JV Loan Amort Schedule  30-30'!Int,"")</f>
        <v>#NAME?</v>
      </c>
      <c r="H204" s="50" t="e">
        <f>IF('JV Loan Amort Schedule  30-30'!Pay_Num&lt;&gt;"",'JV Loan Amort Schedule  30-30'!Beg_Bal*'JV Loan Amort Schedule  30-30'!Interest_Rate/'JV Loan Amort Schedule  30-30'!Num_Pmt_Per_Year,"")</f>
        <v>#NAME?</v>
      </c>
      <c r="I204"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04" s="50" t="e">
        <f t="shared" si="1"/>
        <v>#NAME?</v>
      </c>
      <c r="K204" s="5"/>
      <c r="L204" s="5"/>
      <c r="M204" s="5"/>
      <c r="N204" s="5"/>
      <c r="O204" s="5"/>
      <c r="P204" s="5"/>
      <c r="Q204" s="5"/>
      <c r="R204" s="5"/>
      <c r="S204" s="5"/>
      <c r="T204" s="5"/>
      <c r="U204" s="5"/>
      <c r="V204" s="5"/>
      <c r="W204" s="5"/>
      <c r="X204" s="5"/>
      <c r="Y204" s="5"/>
      <c r="Z204" s="5"/>
    </row>
    <row r="205" spans="1:26" ht="12.75" customHeight="1" x14ac:dyDescent="0.2">
      <c r="A205" s="47" t="e">
        <f t="shared" si="2"/>
        <v>#NAME?</v>
      </c>
      <c r="B205" s="48" t="e">
        <f>IF('JV Loan Amort Schedule  30-30'!Pay_Num&lt;&gt;"",DATE(YEAR('JV Loan Amort Schedule  30-30'!Loan_Start),MONTH('JV Loan Amort Schedule  30-30'!Loan_Start)+('JV Loan Amort Schedule  30-30'!Pay_Num)*12/'JV Loan Amort Schedule  30-30'!Num_Pmt_Per_Year,DAY('JV Loan Amort Schedule  30-30'!Loan_Start)),"")</f>
        <v>#NAME?</v>
      </c>
      <c r="C205" s="50" t="e">
        <f>IF('JV Loan Amort Schedule  30-30'!Pay_Num&lt;&gt;"",I204,"")</f>
        <v>#NAME?</v>
      </c>
      <c r="D205" s="50" t="e">
        <f>IF('JV Loan Amort Schedule  30-30'!Pay_Num&lt;&gt;"",'JV Loan Amort Schedule  30-30'!Scheduled_Monthly_Payment,"")</f>
        <v>#NAME?</v>
      </c>
      <c r="E205"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05"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05" s="50" t="e">
        <f>IF('JV Loan Amort Schedule  30-30'!Pay_Num&lt;&gt;"",'JV Loan Amort Schedule  30-30'!Total_Pay-'JV Loan Amort Schedule  30-30'!Int,"")</f>
        <v>#NAME?</v>
      </c>
      <c r="H205" s="50" t="e">
        <f>IF('JV Loan Amort Schedule  30-30'!Pay_Num&lt;&gt;"",'JV Loan Amort Schedule  30-30'!Beg_Bal*'JV Loan Amort Schedule  30-30'!Interest_Rate/'JV Loan Amort Schedule  30-30'!Num_Pmt_Per_Year,"")</f>
        <v>#NAME?</v>
      </c>
      <c r="I205"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05" s="50" t="e">
        <f t="shared" si="1"/>
        <v>#NAME?</v>
      </c>
      <c r="K205" s="5"/>
      <c r="L205" s="5"/>
      <c r="M205" s="5"/>
      <c r="N205" s="5"/>
      <c r="O205" s="5"/>
      <c r="P205" s="5"/>
      <c r="Q205" s="5"/>
      <c r="R205" s="5"/>
      <c r="S205" s="5"/>
      <c r="T205" s="5"/>
      <c r="U205" s="5"/>
      <c r="V205" s="5"/>
      <c r="W205" s="5"/>
      <c r="X205" s="5"/>
      <c r="Y205" s="5"/>
      <c r="Z205" s="5"/>
    </row>
    <row r="206" spans="1:26" ht="12.75" customHeight="1" x14ac:dyDescent="0.2">
      <c r="A206" s="47" t="e">
        <f t="shared" si="2"/>
        <v>#NAME?</v>
      </c>
      <c r="B206" s="48" t="e">
        <f>IF('JV Loan Amort Schedule  30-30'!Pay_Num&lt;&gt;"",DATE(YEAR('JV Loan Amort Schedule  30-30'!Loan_Start),MONTH('JV Loan Amort Schedule  30-30'!Loan_Start)+('JV Loan Amort Schedule  30-30'!Pay_Num)*12/'JV Loan Amort Schedule  30-30'!Num_Pmt_Per_Year,DAY('JV Loan Amort Schedule  30-30'!Loan_Start)),"")</f>
        <v>#NAME?</v>
      </c>
      <c r="C206" s="50" t="e">
        <f>IF('JV Loan Amort Schedule  30-30'!Pay_Num&lt;&gt;"",I205,"")</f>
        <v>#NAME?</v>
      </c>
      <c r="D206" s="50" t="e">
        <f>IF('JV Loan Amort Schedule  30-30'!Pay_Num&lt;&gt;"",'JV Loan Amort Schedule  30-30'!Scheduled_Monthly_Payment,"")</f>
        <v>#NAME?</v>
      </c>
      <c r="E206"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06"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06" s="50" t="e">
        <f>IF('JV Loan Amort Schedule  30-30'!Pay_Num&lt;&gt;"",'JV Loan Amort Schedule  30-30'!Total_Pay-'JV Loan Amort Schedule  30-30'!Int,"")</f>
        <v>#NAME?</v>
      </c>
      <c r="H206" s="50" t="e">
        <f>IF('JV Loan Amort Schedule  30-30'!Pay_Num&lt;&gt;"",'JV Loan Amort Schedule  30-30'!Beg_Bal*'JV Loan Amort Schedule  30-30'!Interest_Rate/'JV Loan Amort Schedule  30-30'!Num_Pmt_Per_Year,"")</f>
        <v>#NAME?</v>
      </c>
      <c r="I206"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06" s="50" t="e">
        <f t="shared" si="1"/>
        <v>#NAME?</v>
      </c>
      <c r="K206" s="5"/>
      <c r="L206" s="5"/>
      <c r="M206" s="5"/>
      <c r="N206" s="5"/>
      <c r="O206" s="5"/>
      <c r="P206" s="5"/>
      <c r="Q206" s="5"/>
      <c r="R206" s="5"/>
      <c r="S206" s="5"/>
      <c r="T206" s="5"/>
      <c r="U206" s="5"/>
      <c r="V206" s="5"/>
      <c r="W206" s="5"/>
      <c r="X206" s="5"/>
      <c r="Y206" s="5"/>
      <c r="Z206" s="5"/>
    </row>
    <row r="207" spans="1:26" ht="12.75" customHeight="1" x14ac:dyDescent="0.2">
      <c r="A207" s="47" t="e">
        <f t="shared" si="2"/>
        <v>#NAME?</v>
      </c>
      <c r="B207" s="48" t="e">
        <f>IF('JV Loan Amort Schedule  30-30'!Pay_Num&lt;&gt;"",DATE(YEAR('JV Loan Amort Schedule  30-30'!Loan_Start),MONTH('JV Loan Amort Schedule  30-30'!Loan_Start)+('JV Loan Amort Schedule  30-30'!Pay_Num)*12/'JV Loan Amort Schedule  30-30'!Num_Pmt_Per_Year,DAY('JV Loan Amort Schedule  30-30'!Loan_Start)),"")</f>
        <v>#NAME?</v>
      </c>
      <c r="C207" s="50" t="e">
        <f>IF('JV Loan Amort Schedule  30-30'!Pay_Num&lt;&gt;"",I206,"")</f>
        <v>#NAME?</v>
      </c>
      <c r="D207" s="50" t="e">
        <f>IF('JV Loan Amort Schedule  30-30'!Pay_Num&lt;&gt;"",'JV Loan Amort Schedule  30-30'!Scheduled_Monthly_Payment,"")</f>
        <v>#NAME?</v>
      </c>
      <c r="E207"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07"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07" s="50" t="e">
        <f>IF('JV Loan Amort Schedule  30-30'!Pay_Num&lt;&gt;"",'JV Loan Amort Schedule  30-30'!Total_Pay-'JV Loan Amort Schedule  30-30'!Int,"")</f>
        <v>#NAME?</v>
      </c>
      <c r="H207" s="50" t="e">
        <f>IF('JV Loan Amort Schedule  30-30'!Pay_Num&lt;&gt;"",'JV Loan Amort Schedule  30-30'!Beg_Bal*'JV Loan Amort Schedule  30-30'!Interest_Rate/'JV Loan Amort Schedule  30-30'!Num_Pmt_Per_Year,"")</f>
        <v>#NAME?</v>
      </c>
      <c r="I207"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07" s="50" t="e">
        <f t="shared" si="1"/>
        <v>#NAME?</v>
      </c>
      <c r="K207" s="5"/>
      <c r="L207" s="5"/>
      <c r="M207" s="5"/>
      <c r="N207" s="5"/>
      <c r="O207" s="5"/>
      <c r="P207" s="5"/>
      <c r="Q207" s="5"/>
      <c r="R207" s="5"/>
      <c r="S207" s="5"/>
      <c r="T207" s="5"/>
      <c r="U207" s="5"/>
      <c r="V207" s="5"/>
      <c r="W207" s="5"/>
      <c r="X207" s="5"/>
      <c r="Y207" s="5"/>
      <c r="Z207" s="5"/>
    </row>
    <row r="208" spans="1:26" ht="12.75" customHeight="1" x14ac:dyDescent="0.2">
      <c r="A208" s="47" t="e">
        <f t="shared" si="2"/>
        <v>#NAME?</v>
      </c>
      <c r="B208" s="48" t="e">
        <f>IF('JV Loan Amort Schedule  30-30'!Pay_Num&lt;&gt;"",DATE(YEAR('JV Loan Amort Schedule  30-30'!Loan_Start),MONTH('JV Loan Amort Schedule  30-30'!Loan_Start)+('JV Loan Amort Schedule  30-30'!Pay_Num)*12/'JV Loan Amort Schedule  30-30'!Num_Pmt_Per_Year,DAY('JV Loan Amort Schedule  30-30'!Loan_Start)),"")</f>
        <v>#NAME?</v>
      </c>
      <c r="C208" s="50" t="e">
        <f>IF('JV Loan Amort Schedule  30-30'!Pay_Num&lt;&gt;"",I207,"")</f>
        <v>#NAME?</v>
      </c>
      <c r="D208" s="50" t="e">
        <f>IF('JV Loan Amort Schedule  30-30'!Pay_Num&lt;&gt;"",'JV Loan Amort Schedule  30-30'!Scheduled_Monthly_Payment,"")</f>
        <v>#NAME?</v>
      </c>
      <c r="E208"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08"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08" s="50" t="e">
        <f>IF('JV Loan Amort Schedule  30-30'!Pay_Num&lt;&gt;"",'JV Loan Amort Schedule  30-30'!Total_Pay-'JV Loan Amort Schedule  30-30'!Int,"")</f>
        <v>#NAME?</v>
      </c>
      <c r="H208" s="50" t="e">
        <f>IF('JV Loan Amort Schedule  30-30'!Pay_Num&lt;&gt;"",'JV Loan Amort Schedule  30-30'!Beg_Bal*'JV Loan Amort Schedule  30-30'!Interest_Rate/'JV Loan Amort Schedule  30-30'!Num_Pmt_Per_Year,"")</f>
        <v>#NAME?</v>
      </c>
      <c r="I208"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08" s="50" t="e">
        <f t="shared" si="1"/>
        <v>#NAME?</v>
      </c>
      <c r="K208" s="5"/>
      <c r="L208" s="5"/>
      <c r="M208" s="5"/>
      <c r="N208" s="5"/>
      <c r="O208" s="5"/>
      <c r="P208" s="5"/>
      <c r="Q208" s="5"/>
      <c r="R208" s="5"/>
      <c r="S208" s="5"/>
      <c r="T208" s="5"/>
      <c r="U208" s="5"/>
      <c r="V208" s="5"/>
      <c r="W208" s="5"/>
      <c r="X208" s="5"/>
      <c r="Y208" s="5"/>
      <c r="Z208" s="5"/>
    </row>
    <row r="209" spans="1:26" ht="12.75" customHeight="1" x14ac:dyDescent="0.2">
      <c r="A209" s="47" t="e">
        <f t="shared" si="2"/>
        <v>#NAME?</v>
      </c>
      <c r="B209" s="48" t="e">
        <f>IF('JV Loan Amort Schedule  30-30'!Pay_Num&lt;&gt;"",DATE(YEAR('JV Loan Amort Schedule  30-30'!Loan_Start),MONTH('JV Loan Amort Schedule  30-30'!Loan_Start)+('JV Loan Amort Schedule  30-30'!Pay_Num)*12/'JV Loan Amort Schedule  30-30'!Num_Pmt_Per_Year,DAY('JV Loan Amort Schedule  30-30'!Loan_Start)),"")</f>
        <v>#NAME?</v>
      </c>
      <c r="C209" s="50" t="e">
        <f>IF('JV Loan Amort Schedule  30-30'!Pay_Num&lt;&gt;"",I208,"")</f>
        <v>#NAME?</v>
      </c>
      <c r="D209" s="50" t="e">
        <f>IF('JV Loan Amort Schedule  30-30'!Pay_Num&lt;&gt;"",'JV Loan Amort Schedule  30-30'!Scheduled_Monthly_Payment,"")</f>
        <v>#NAME?</v>
      </c>
      <c r="E209"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09"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09" s="50" t="e">
        <f>IF('JV Loan Amort Schedule  30-30'!Pay_Num&lt;&gt;"",'JV Loan Amort Schedule  30-30'!Total_Pay-'JV Loan Amort Schedule  30-30'!Int,"")</f>
        <v>#NAME?</v>
      </c>
      <c r="H209" s="50" t="e">
        <f>IF('JV Loan Amort Schedule  30-30'!Pay_Num&lt;&gt;"",'JV Loan Amort Schedule  30-30'!Beg_Bal*'JV Loan Amort Schedule  30-30'!Interest_Rate/'JV Loan Amort Schedule  30-30'!Num_Pmt_Per_Year,"")</f>
        <v>#NAME?</v>
      </c>
      <c r="I209"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09" s="50" t="e">
        <f t="shared" si="1"/>
        <v>#NAME?</v>
      </c>
      <c r="K209" s="5"/>
      <c r="L209" s="5"/>
      <c r="M209" s="5"/>
      <c r="N209" s="5"/>
      <c r="O209" s="5"/>
      <c r="P209" s="5"/>
      <c r="Q209" s="5"/>
      <c r="R209" s="5"/>
      <c r="S209" s="5"/>
      <c r="T209" s="5"/>
      <c r="U209" s="5"/>
      <c r="V209" s="5"/>
      <c r="W209" s="5"/>
      <c r="X209" s="5"/>
      <c r="Y209" s="5"/>
      <c r="Z209" s="5"/>
    </row>
    <row r="210" spans="1:26" ht="12.75" customHeight="1" x14ac:dyDescent="0.2">
      <c r="A210" s="47" t="e">
        <f t="shared" si="2"/>
        <v>#NAME?</v>
      </c>
      <c r="B210" s="48" t="e">
        <f>IF('JV Loan Amort Schedule  30-30'!Pay_Num&lt;&gt;"",DATE(YEAR('JV Loan Amort Schedule  30-30'!Loan_Start),MONTH('JV Loan Amort Schedule  30-30'!Loan_Start)+('JV Loan Amort Schedule  30-30'!Pay_Num)*12/'JV Loan Amort Schedule  30-30'!Num_Pmt_Per_Year,DAY('JV Loan Amort Schedule  30-30'!Loan_Start)),"")</f>
        <v>#NAME?</v>
      </c>
      <c r="C210" s="50" t="e">
        <f>IF('JV Loan Amort Schedule  30-30'!Pay_Num&lt;&gt;"",I209,"")</f>
        <v>#NAME?</v>
      </c>
      <c r="D210" s="50" t="e">
        <f>IF('JV Loan Amort Schedule  30-30'!Pay_Num&lt;&gt;"",'JV Loan Amort Schedule  30-30'!Scheduled_Monthly_Payment,"")</f>
        <v>#NAME?</v>
      </c>
      <c r="E210"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10"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10" s="50" t="e">
        <f>IF('JV Loan Amort Schedule  30-30'!Pay_Num&lt;&gt;"",'JV Loan Amort Schedule  30-30'!Total_Pay-'JV Loan Amort Schedule  30-30'!Int,"")</f>
        <v>#NAME?</v>
      </c>
      <c r="H210" s="50" t="e">
        <f>IF('JV Loan Amort Schedule  30-30'!Pay_Num&lt;&gt;"",'JV Loan Amort Schedule  30-30'!Beg_Bal*'JV Loan Amort Schedule  30-30'!Interest_Rate/'JV Loan Amort Schedule  30-30'!Num_Pmt_Per_Year,"")</f>
        <v>#NAME?</v>
      </c>
      <c r="I210"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10" s="50" t="e">
        <f t="shared" si="1"/>
        <v>#NAME?</v>
      </c>
      <c r="K210" s="5"/>
      <c r="L210" s="5"/>
      <c r="M210" s="5"/>
      <c r="N210" s="5"/>
      <c r="O210" s="5"/>
      <c r="P210" s="5"/>
      <c r="Q210" s="5"/>
      <c r="R210" s="5"/>
      <c r="S210" s="5"/>
      <c r="T210" s="5"/>
      <c r="U210" s="5"/>
      <c r="V210" s="5"/>
      <c r="W210" s="5"/>
      <c r="X210" s="5"/>
      <c r="Y210" s="5"/>
      <c r="Z210" s="5"/>
    </row>
    <row r="211" spans="1:26" ht="12.75" customHeight="1" x14ac:dyDescent="0.2">
      <c r="A211" s="47" t="e">
        <f t="shared" si="2"/>
        <v>#NAME?</v>
      </c>
      <c r="B211" s="48" t="e">
        <f>IF('JV Loan Amort Schedule  30-30'!Pay_Num&lt;&gt;"",DATE(YEAR('JV Loan Amort Schedule  30-30'!Loan_Start),MONTH('JV Loan Amort Schedule  30-30'!Loan_Start)+('JV Loan Amort Schedule  30-30'!Pay_Num)*12/'JV Loan Amort Schedule  30-30'!Num_Pmt_Per_Year,DAY('JV Loan Amort Schedule  30-30'!Loan_Start)),"")</f>
        <v>#NAME?</v>
      </c>
      <c r="C211" s="50" t="e">
        <f>IF('JV Loan Amort Schedule  30-30'!Pay_Num&lt;&gt;"",I210,"")</f>
        <v>#NAME?</v>
      </c>
      <c r="D211" s="50" t="e">
        <f>IF('JV Loan Amort Schedule  30-30'!Pay_Num&lt;&gt;"",'JV Loan Amort Schedule  30-30'!Scheduled_Monthly_Payment,"")</f>
        <v>#NAME?</v>
      </c>
      <c r="E211"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11"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11" s="50" t="e">
        <f>IF('JV Loan Amort Schedule  30-30'!Pay_Num&lt;&gt;"",'JV Loan Amort Schedule  30-30'!Total_Pay-'JV Loan Amort Schedule  30-30'!Int,"")</f>
        <v>#NAME?</v>
      </c>
      <c r="H211" s="50" t="e">
        <f>IF('JV Loan Amort Schedule  30-30'!Pay_Num&lt;&gt;"",'JV Loan Amort Schedule  30-30'!Beg_Bal*'JV Loan Amort Schedule  30-30'!Interest_Rate/'JV Loan Amort Schedule  30-30'!Num_Pmt_Per_Year,"")</f>
        <v>#NAME?</v>
      </c>
      <c r="I211"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11" s="50" t="e">
        <f t="shared" si="1"/>
        <v>#NAME?</v>
      </c>
      <c r="K211" s="5"/>
      <c r="L211" s="5"/>
      <c r="M211" s="5"/>
      <c r="N211" s="5"/>
      <c r="O211" s="5"/>
      <c r="P211" s="5"/>
      <c r="Q211" s="5"/>
      <c r="R211" s="5"/>
      <c r="S211" s="5"/>
      <c r="T211" s="5"/>
      <c r="U211" s="5"/>
      <c r="V211" s="5"/>
      <c r="W211" s="5"/>
      <c r="X211" s="5"/>
      <c r="Y211" s="5"/>
      <c r="Z211" s="5"/>
    </row>
    <row r="212" spans="1:26" ht="12.75" customHeight="1" x14ac:dyDescent="0.2">
      <c r="A212" s="47" t="e">
        <f t="shared" si="2"/>
        <v>#NAME?</v>
      </c>
      <c r="B212" s="48" t="e">
        <f>IF('JV Loan Amort Schedule  30-30'!Pay_Num&lt;&gt;"",DATE(YEAR('JV Loan Amort Schedule  30-30'!Loan_Start),MONTH('JV Loan Amort Schedule  30-30'!Loan_Start)+('JV Loan Amort Schedule  30-30'!Pay_Num)*12/'JV Loan Amort Schedule  30-30'!Num_Pmt_Per_Year,DAY('JV Loan Amort Schedule  30-30'!Loan_Start)),"")</f>
        <v>#NAME?</v>
      </c>
      <c r="C212" s="50" t="e">
        <f>IF('JV Loan Amort Schedule  30-30'!Pay_Num&lt;&gt;"",I211,"")</f>
        <v>#NAME?</v>
      </c>
      <c r="D212" s="50" t="e">
        <f>IF('JV Loan Amort Schedule  30-30'!Pay_Num&lt;&gt;"",'JV Loan Amort Schedule  30-30'!Scheduled_Monthly_Payment,"")</f>
        <v>#NAME?</v>
      </c>
      <c r="E212"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12"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12" s="50" t="e">
        <f>IF('JV Loan Amort Schedule  30-30'!Pay_Num&lt;&gt;"",'JV Loan Amort Schedule  30-30'!Total_Pay-'JV Loan Amort Schedule  30-30'!Int,"")</f>
        <v>#NAME?</v>
      </c>
      <c r="H212" s="50" t="e">
        <f>IF('JV Loan Amort Schedule  30-30'!Pay_Num&lt;&gt;"",'JV Loan Amort Schedule  30-30'!Beg_Bal*'JV Loan Amort Schedule  30-30'!Interest_Rate/'JV Loan Amort Schedule  30-30'!Num_Pmt_Per_Year,"")</f>
        <v>#NAME?</v>
      </c>
      <c r="I212"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12" s="50" t="e">
        <f t="shared" si="1"/>
        <v>#NAME?</v>
      </c>
      <c r="K212" s="5"/>
      <c r="L212" s="5"/>
      <c r="M212" s="5"/>
      <c r="N212" s="5"/>
      <c r="O212" s="5"/>
      <c r="P212" s="5"/>
      <c r="Q212" s="5"/>
      <c r="R212" s="5"/>
      <c r="S212" s="5"/>
      <c r="T212" s="5"/>
      <c r="U212" s="5"/>
      <c r="V212" s="5"/>
      <c r="W212" s="5"/>
      <c r="X212" s="5"/>
      <c r="Y212" s="5"/>
      <c r="Z212" s="5"/>
    </row>
    <row r="213" spans="1:26" ht="12.75" customHeight="1" x14ac:dyDescent="0.2">
      <c r="A213" s="47" t="e">
        <f t="shared" si="2"/>
        <v>#NAME?</v>
      </c>
      <c r="B213" s="48" t="e">
        <f>IF('JV Loan Amort Schedule  30-30'!Pay_Num&lt;&gt;"",DATE(YEAR('JV Loan Amort Schedule  30-30'!Loan_Start),MONTH('JV Loan Amort Schedule  30-30'!Loan_Start)+('JV Loan Amort Schedule  30-30'!Pay_Num)*12/'JV Loan Amort Schedule  30-30'!Num_Pmt_Per_Year,DAY('JV Loan Amort Schedule  30-30'!Loan_Start)),"")</f>
        <v>#NAME?</v>
      </c>
      <c r="C213" s="50" t="e">
        <f>IF('JV Loan Amort Schedule  30-30'!Pay_Num&lt;&gt;"",I212,"")</f>
        <v>#NAME?</v>
      </c>
      <c r="D213" s="50" t="e">
        <f>IF('JV Loan Amort Schedule  30-30'!Pay_Num&lt;&gt;"",'JV Loan Amort Schedule  30-30'!Scheduled_Monthly_Payment,"")</f>
        <v>#NAME?</v>
      </c>
      <c r="E213"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13"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13" s="50" t="e">
        <f>IF('JV Loan Amort Schedule  30-30'!Pay_Num&lt;&gt;"",'JV Loan Amort Schedule  30-30'!Total_Pay-'JV Loan Amort Schedule  30-30'!Int,"")</f>
        <v>#NAME?</v>
      </c>
      <c r="H213" s="50" t="e">
        <f>IF('JV Loan Amort Schedule  30-30'!Pay_Num&lt;&gt;"",'JV Loan Amort Schedule  30-30'!Beg_Bal*'JV Loan Amort Schedule  30-30'!Interest_Rate/'JV Loan Amort Schedule  30-30'!Num_Pmt_Per_Year,"")</f>
        <v>#NAME?</v>
      </c>
      <c r="I213"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13" s="50" t="e">
        <f t="shared" si="1"/>
        <v>#NAME?</v>
      </c>
      <c r="K213" s="5"/>
      <c r="L213" s="5"/>
      <c r="M213" s="5"/>
      <c r="N213" s="5"/>
      <c r="O213" s="5"/>
      <c r="P213" s="5"/>
      <c r="Q213" s="5"/>
      <c r="R213" s="5"/>
      <c r="S213" s="5"/>
      <c r="T213" s="5"/>
      <c r="U213" s="5"/>
      <c r="V213" s="5"/>
      <c r="W213" s="5"/>
      <c r="X213" s="5"/>
      <c r="Y213" s="5"/>
      <c r="Z213" s="5"/>
    </row>
    <row r="214" spans="1:26" ht="12.75" customHeight="1" x14ac:dyDescent="0.2">
      <c r="A214" s="47" t="e">
        <f t="shared" si="2"/>
        <v>#NAME?</v>
      </c>
      <c r="B214" s="48" t="e">
        <f>IF('JV Loan Amort Schedule  30-30'!Pay_Num&lt;&gt;"",DATE(YEAR('JV Loan Amort Schedule  30-30'!Loan_Start),MONTH('JV Loan Amort Schedule  30-30'!Loan_Start)+('JV Loan Amort Schedule  30-30'!Pay_Num)*12/'JV Loan Amort Schedule  30-30'!Num_Pmt_Per_Year,DAY('JV Loan Amort Schedule  30-30'!Loan_Start)),"")</f>
        <v>#NAME?</v>
      </c>
      <c r="C214" s="50" t="e">
        <f>IF('JV Loan Amort Schedule  30-30'!Pay_Num&lt;&gt;"",I213,"")</f>
        <v>#NAME?</v>
      </c>
      <c r="D214" s="50" t="e">
        <f>IF('JV Loan Amort Schedule  30-30'!Pay_Num&lt;&gt;"",'JV Loan Amort Schedule  30-30'!Scheduled_Monthly_Payment,"")</f>
        <v>#NAME?</v>
      </c>
      <c r="E214"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14"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14" s="50" t="e">
        <f>IF('JV Loan Amort Schedule  30-30'!Pay_Num&lt;&gt;"",'JV Loan Amort Schedule  30-30'!Total_Pay-'JV Loan Amort Schedule  30-30'!Int,"")</f>
        <v>#NAME?</v>
      </c>
      <c r="H214" s="50" t="e">
        <f>IF('JV Loan Amort Schedule  30-30'!Pay_Num&lt;&gt;"",'JV Loan Amort Schedule  30-30'!Beg_Bal*'JV Loan Amort Schedule  30-30'!Interest_Rate/'JV Loan Amort Schedule  30-30'!Num_Pmt_Per_Year,"")</f>
        <v>#NAME?</v>
      </c>
      <c r="I214"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14" s="50" t="e">
        <f t="shared" si="1"/>
        <v>#NAME?</v>
      </c>
      <c r="K214" s="5"/>
      <c r="L214" s="5"/>
      <c r="M214" s="5"/>
      <c r="N214" s="5"/>
      <c r="O214" s="5"/>
      <c r="P214" s="5"/>
      <c r="Q214" s="5"/>
      <c r="R214" s="5"/>
      <c r="S214" s="5"/>
      <c r="T214" s="5"/>
      <c r="U214" s="5"/>
      <c r="V214" s="5"/>
      <c r="W214" s="5"/>
      <c r="X214" s="5"/>
      <c r="Y214" s="5"/>
      <c r="Z214" s="5"/>
    </row>
    <row r="215" spans="1:26" ht="12.75" customHeight="1" x14ac:dyDescent="0.2">
      <c r="A215" s="47" t="e">
        <f t="shared" si="2"/>
        <v>#NAME?</v>
      </c>
      <c r="B215" s="48" t="e">
        <f>IF('JV Loan Amort Schedule  30-30'!Pay_Num&lt;&gt;"",DATE(YEAR('JV Loan Amort Schedule  30-30'!Loan_Start),MONTH('JV Loan Amort Schedule  30-30'!Loan_Start)+('JV Loan Amort Schedule  30-30'!Pay_Num)*12/'JV Loan Amort Schedule  30-30'!Num_Pmt_Per_Year,DAY('JV Loan Amort Schedule  30-30'!Loan_Start)),"")</f>
        <v>#NAME?</v>
      </c>
      <c r="C215" s="50" t="e">
        <f>IF('JV Loan Amort Schedule  30-30'!Pay_Num&lt;&gt;"",I214,"")</f>
        <v>#NAME?</v>
      </c>
      <c r="D215" s="50" t="e">
        <f>IF('JV Loan Amort Schedule  30-30'!Pay_Num&lt;&gt;"",'JV Loan Amort Schedule  30-30'!Scheduled_Monthly_Payment,"")</f>
        <v>#NAME?</v>
      </c>
      <c r="E215"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15"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15" s="50" t="e">
        <f>IF('JV Loan Amort Schedule  30-30'!Pay_Num&lt;&gt;"",'JV Loan Amort Schedule  30-30'!Total_Pay-'JV Loan Amort Schedule  30-30'!Int,"")</f>
        <v>#NAME?</v>
      </c>
      <c r="H215" s="50" t="e">
        <f>IF('JV Loan Amort Schedule  30-30'!Pay_Num&lt;&gt;"",'JV Loan Amort Schedule  30-30'!Beg_Bal*'JV Loan Amort Schedule  30-30'!Interest_Rate/'JV Loan Amort Schedule  30-30'!Num_Pmt_Per_Year,"")</f>
        <v>#NAME?</v>
      </c>
      <c r="I215"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15" s="50" t="e">
        <f t="shared" si="1"/>
        <v>#NAME?</v>
      </c>
      <c r="K215" s="5"/>
      <c r="L215" s="5"/>
      <c r="M215" s="5"/>
      <c r="N215" s="5"/>
      <c r="O215" s="5"/>
      <c r="P215" s="5"/>
      <c r="Q215" s="5"/>
      <c r="R215" s="5"/>
      <c r="S215" s="5"/>
      <c r="T215" s="5"/>
      <c r="U215" s="5"/>
      <c r="V215" s="5"/>
      <c r="W215" s="5"/>
      <c r="X215" s="5"/>
      <c r="Y215" s="5"/>
      <c r="Z215" s="5"/>
    </row>
    <row r="216" spans="1:26" ht="12.75" customHeight="1" x14ac:dyDescent="0.2">
      <c r="A216" s="47" t="e">
        <f t="shared" si="2"/>
        <v>#NAME?</v>
      </c>
      <c r="B216" s="48" t="e">
        <f>IF('JV Loan Amort Schedule  30-30'!Pay_Num&lt;&gt;"",DATE(YEAR('JV Loan Amort Schedule  30-30'!Loan_Start),MONTH('JV Loan Amort Schedule  30-30'!Loan_Start)+('JV Loan Amort Schedule  30-30'!Pay_Num)*12/'JV Loan Amort Schedule  30-30'!Num_Pmt_Per_Year,DAY('JV Loan Amort Schedule  30-30'!Loan_Start)),"")</f>
        <v>#NAME?</v>
      </c>
      <c r="C216" s="50" t="e">
        <f>IF('JV Loan Amort Schedule  30-30'!Pay_Num&lt;&gt;"",I215,"")</f>
        <v>#NAME?</v>
      </c>
      <c r="D216" s="50" t="e">
        <f>IF('JV Loan Amort Schedule  30-30'!Pay_Num&lt;&gt;"",'JV Loan Amort Schedule  30-30'!Scheduled_Monthly_Payment,"")</f>
        <v>#NAME?</v>
      </c>
      <c r="E216"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16"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16" s="50" t="e">
        <f>IF('JV Loan Amort Schedule  30-30'!Pay_Num&lt;&gt;"",'JV Loan Amort Schedule  30-30'!Total_Pay-'JV Loan Amort Schedule  30-30'!Int,"")</f>
        <v>#NAME?</v>
      </c>
      <c r="H216" s="50" t="e">
        <f>IF('JV Loan Amort Schedule  30-30'!Pay_Num&lt;&gt;"",'JV Loan Amort Schedule  30-30'!Beg_Bal*'JV Loan Amort Schedule  30-30'!Interest_Rate/'JV Loan Amort Schedule  30-30'!Num_Pmt_Per_Year,"")</f>
        <v>#NAME?</v>
      </c>
      <c r="I216"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16" s="50" t="e">
        <f t="shared" si="1"/>
        <v>#NAME?</v>
      </c>
      <c r="K216" s="5"/>
      <c r="L216" s="5"/>
      <c r="M216" s="5"/>
      <c r="N216" s="5"/>
      <c r="O216" s="5"/>
      <c r="P216" s="5"/>
      <c r="Q216" s="5"/>
      <c r="R216" s="5"/>
      <c r="S216" s="5"/>
      <c r="T216" s="5"/>
      <c r="U216" s="5"/>
      <c r="V216" s="5"/>
      <c r="W216" s="5"/>
      <c r="X216" s="5"/>
      <c r="Y216" s="5"/>
      <c r="Z216" s="5"/>
    </row>
    <row r="217" spans="1:26" ht="12.75" customHeight="1" x14ac:dyDescent="0.2">
      <c r="A217" s="47" t="e">
        <f t="shared" si="2"/>
        <v>#NAME?</v>
      </c>
      <c r="B217" s="48" t="e">
        <f>IF('JV Loan Amort Schedule  30-30'!Pay_Num&lt;&gt;"",DATE(YEAR('JV Loan Amort Schedule  30-30'!Loan_Start),MONTH('JV Loan Amort Schedule  30-30'!Loan_Start)+('JV Loan Amort Schedule  30-30'!Pay_Num)*12/'JV Loan Amort Schedule  30-30'!Num_Pmt_Per_Year,DAY('JV Loan Amort Schedule  30-30'!Loan_Start)),"")</f>
        <v>#NAME?</v>
      </c>
      <c r="C217" s="50" t="e">
        <f>IF('JV Loan Amort Schedule  30-30'!Pay_Num&lt;&gt;"",I216,"")</f>
        <v>#NAME?</v>
      </c>
      <c r="D217" s="50" t="e">
        <f>IF('JV Loan Amort Schedule  30-30'!Pay_Num&lt;&gt;"",'JV Loan Amort Schedule  30-30'!Scheduled_Monthly_Payment,"")</f>
        <v>#NAME?</v>
      </c>
      <c r="E217"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17"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17" s="50" t="e">
        <f>IF('JV Loan Amort Schedule  30-30'!Pay_Num&lt;&gt;"",'JV Loan Amort Schedule  30-30'!Total_Pay-'JV Loan Amort Schedule  30-30'!Int,"")</f>
        <v>#NAME?</v>
      </c>
      <c r="H217" s="50" t="e">
        <f>IF('JV Loan Amort Schedule  30-30'!Pay_Num&lt;&gt;"",'JV Loan Amort Schedule  30-30'!Beg_Bal*'JV Loan Amort Schedule  30-30'!Interest_Rate/'JV Loan Amort Schedule  30-30'!Num_Pmt_Per_Year,"")</f>
        <v>#NAME?</v>
      </c>
      <c r="I217"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17" s="50" t="e">
        <f t="shared" si="1"/>
        <v>#NAME?</v>
      </c>
      <c r="K217" s="5"/>
      <c r="L217" s="5"/>
      <c r="M217" s="5"/>
      <c r="N217" s="5"/>
      <c r="O217" s="5"/>
      <c r="P217" s="5"/>
      <c r="Q217" s="5"/>
      <c r="R217" s="5"/>
      <c r="S217" s="5"/>
      <c r="T217" s="5"/>
      <c r="U217" s="5"/>
      <c r="V217" s="5"/>
      <c r="W217" s="5"/>
      <c r="X217" s="5"/>
      <c r="Y217" s="5"/>
      <c r="Z217" s="5"/>
    </row>
    <row r="218" spans="1:26" ht="12.75" customHeight="1" x14ac:dyDescent="0.2">
      <c r="A218" s="47" t="e">
        <f t="shared" si="2"/>
        <v>#NAME?</v>
      </c>
      <c r="B218" s="48" t="e">
        <f>IF('JV Loan Amort Schedule  30-30'!Pay_Num&lt;&gt;"",DATE(YEAR('JV Loan Amort Schedule  30-30'!Loan_Start),MONTH('JV Loan Amort Schedule  30-30'!Loan_Start)+('JV Loan Amort Schedule  30-30'!Pay_Num)*12/'JV Loan Amort Schedule  30-30'!Num_Pmt_Per_Year,DAY('JV Loan Amort Schedule  30-30'!Loan_Start)),"")</f>
        <v>#NAME?</v>
      </c>
      <c r="C218" s="50" t="e">
        <f>IF('JV Loan Amort Schedule  30-30'!Pay_Num&lt;&gt;"",I217,"")</f>
        <v>#NAME?</v>
      </c>
      <c r="D218" s="50" t="e">
        <f>IF('JV Loan Amort Schedule  30-30'!Pay_Num&lt;&gt;"",'JV Loan Amort Schedule  30-30'!Scheduled_Monthly_Payment,"")</f>
        <v>#NAME?</v>
      </c>
      <c r="E218"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18"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18" s="50" t="e">
        <f>IF('JV Loan Amort Schedule  30-30'!Pay_Num&lt;&gt;"",'JV Loan Amort Schedule  30-30'!Total_Pay-'JV Loan Amort Schedule  30-30'!Int,"")</f>
        <v>#NAME?</v>
      </c>
      <c r="H218" s="50" t="e">
        <f>IF('JV Loan Amort Schedule  30-30'!Pay_Num&lt;&gt;"",'JV Loan Amort Schedule  30-30'!Beg_Bal*'JV Loan Amort Schedule  30-30'!Interest_Rate/'JV Loan Amort Schedule  30-30'!Num_Pmt_Per_Year,"")</f>
        <v>#NAME?</v>
      </c>
      <c r="I218"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18" s="50" t="e">
        <f t="shared" si="1"/>
        <v>#NAME?</v>
      </c>
      <c r="K218" s="5"/>
      <c r="L218" s="5"/>
      <c r="M218" s="5"/>
      <c r="N218" s="5"/>
      <c r="O218" s="5"/>
      <c r="P218" s="5"/>
      <c r="Q218" s="5"/>
      <c r="R218" s="5"/>
      <c r="S218" s="5"/>
      <c r="T218" s="5"/>
      <c r="U218" s="5"/>
      <c r="V218" s="5"/>
      <c r="W218" s="5"/>
      <c r="X218" s="5"/>
      <c r="Y218" s="5"/>
      <c r="Z218" s="5"/>
    </row>
    <row r="219" spans="1:26" ht="12.75" customHeight="1" x14ac:dyDescent="0.2">
      <c r="A219" s="47" t="e">
        <f t="shared" si="2"/>
        <v>#NAME?</v>
      </c>
      <c r="B219" s="48" t="e">
        <f>IF('JV Loan Amort Schedule  30-30'!Pay_Num&lt;&gt;"",DATE(YEAR('JV Loan Amort Schedule  30-30'!Loan_Start),MONTH('JV Loan Amort Schedule  30-30'!Loan_Start)+('JV Loan Amort Schedule  30-30'!Pay_Num)*12/'JV Loan Amort Schedule  30-30'!Num_Pmt_Per_Year,DAY('JV Loan Amort Schedule  30-30'!Loan_Start)),"")</f>
        <v>#NAME?</v>
      </c>
      <c r="C219" s="50" t="e">
        <f>IF('JV Loan Amort Schedule  30-30'!Pay_Num&lt;&gt;"",I218,"")</f>
        <v>#NAME?</v>
      </c>
      <c r="D219" s="50" t="e">
        <f>IF('JV Loan Amort Schedule  30-30'!Pay_Num&lt;&gt;"",'JV Loan Amort Schedule  30-30'!Scheduled_Monthly_Payment,"")</f>
        <v>#NAME?</v>
      </c>
      <c r="E219"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19"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19" s="50" t="e">
        <f>IF('JV Loan Amort Schedule  30-30'!Pay_Num&lt;&gt;"",'JV Loan Amort Schedule  30-30'!Total_Pay-'JV Loan Amort Schedule  30-30'!Int,"")</f>
        <v>#NAME?</v>
      </c>
      <c r="H219" s="50" t="e">
        <f>IF('JV Loan Amort Schedule  30-30'!Pay_Num&lt;&gt;"",'JV Loan Amort Schedule  30-30'!Beg_Bal*'JV Loan Amort Schedule  30-30'!Interest_Rate/'JV Loan Amort Schedule  30-30'!Num_Pmt_Per_Year,"")</f>
        <v>#NAME?</v>
      </c>
      <c r="I219"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19" s="50" t="e">
        <f t="shared" si="1"/>
        <v>#NAME?</v>
      </c>
      <c r="K219" s="5"/>
      <c r="L219" s="5"/>
      <c r="M219" s="5"/>
      <c r="N219" s="5"/>
      <c r="O219" s="5"/>
      <c r="P219" s="5"/>
      <c r="Q219" s="5"/>
      <c r="R219" s="5"/>
      <c r="S219" s="5"/>
      <c r="T219" s="5"/>
      <c r="U219" s="5"/>
      <c r="V219" s="5"/>
      <c r="W219" s="5"/>
      <c r="X219" s="5"/>
      <c r="Y219" s="5"/>
      <c r="Z219" s="5"/>
    </row>
    <row r="220" spans="1:26" ht="12.75" customHeight="1" x14ac:dyDescent="0.2">
      <c r="A220" s="47" t="e">
        <f t="shared" si="2"/>
        <v>#NAME?</v>
      </c>
      <c r="B220" s="48" t="e">
        <f>IF('JV Loan Amort Schedule  30-30'!Pay_Num&lt;&gt;"",DATE(YEAR('JV Loan Amort Schedule  30-30'!Loan_Start),MONTH('JV Loan Amort Schedule  30-30'!Loan_Start)+('JV Loan Amort Schedule  30-30'!Pay_Num)*12/'JV Loan Amort Schedule  30-30'!Num_Pmt_Per_Year,DAY('JV Loan Amort Schedule  30-30'!Loan_Start)),"")</f>
        <v>#NAME?</v>
      </c>
      <c r="C220" s="50" t="e">
        <f>IF('JV Loan Amort Schedule  30-30'!Pay_Num&lt;&gt;"",I219,"")</f>
        <v>#NAME?</v>
      </c>
      <c r="D220" s="50" t="e">
        <f>IF('JV Loan Amort Schedule  30-30'!Pay_Num&lt;&gt;"",'JV Loan Amort Schedule  30-30'!Scheduled_Monthly_Payment,"")</f>
        <v>#NAME?</v>
      </c>
      <c r="E220"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20"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20" s="50" t="e">
        <f>IF('JV Loan Amort Schedule  30-30'!Pay_Num&lt;&gt;"",'JV Loan Amort Schedule  30-30'!Total_Pay-'JV Loan Amort Schedule  30-30'!Int,"")</f>
        <v>#NAME?</v>
      </c>
      <c r="H220" s="50" t="e">
        <f>IF('JV Loan Amort Schedule  30-30'!Pay_Num&lt;&gt;"",'JV Loan Amort Schedule  30-30'!Beg_Bal*'JV Loan Amort Schedule  30-30'!Interest_Rate/'JV Loan Amort Schedule  30-30'!Num_Pmt_Per_Year,"")</f>
        <v>#NAME?</v>
      </c>
      <c r="I220"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20" s="50" t="e">
        <f t="shared" si="1"/>
        <v>#NAME?</v>
      </c>
      <c r="K220" s="5"/>
      <c r="L220" s="5"/>
      <c r="M220" s="5"/>
      <c r="N220" s="5"/>
      <c r="O220" s="5"/>
      <c r="P220" s="5"/>
      <c r="Q220" s="5"/>
      <c r="R220" s="5"/>
      <c r="S220" s="5"/>
      <c r="T220" s="5"/>
      <c r="U220" s="5"/>
      <c r="V220" s="5"/>
      <c r="W220" s="5"/>
      <c r="X220" s="5"/>
      <c r="Y220" s="5"/>
      <c r="Z220" s="5"/>
    </row>
    <row r="221" spans="1:26" ht="12.75" customHeight="1" x14ac:dyDescent="0.2">
      <c r="A221" s="47" t="e">
        <f t="shared" si="2"/>
        <v>#NAME?</v>
      </c>
      <c r="B221" s="48" t="e">
        <f>IF('JV Loan Amort Schedule  30-30'!Pay_Num&lt;&gt;"",DATE(YEAR('JV Loan Amort Schedule  30-30'!Loan_Start),MONTH('JV Loan Amort Schedule  30-30'!Loan_Start)+('JV Loan Amort Schedule  30-30'!Pay_Num)*12/'JV Loan Amort Schedule  30-30'!Num_Pmt_Per_Year,DAY('JV Loan Amort Schedule  30-30'!Loan_Start)),"")</f>
        <v>#NAME?</v>
      </c>
      <c r="C221" s="50" t="e">
        <f>IF('JV Loan Amort Schedule  30-30'!Pay_Num&lt;&gt;"",I220,"")</f>
        <v>#NAME?</v>
      </c>
      <c r="D221" s="50" t="e">
        <f>IF('JV Loan Amort Schedule  30-30'!Pay_Num&lt;&gt;"",'JV Loan Amort Schedule  30-30'!Scheduled_Monthly_Payment,"")</f>
        <v>#NAME?</v>
      </c>
      <c r="E221"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21"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21" s="50" t="e">
        <f>IF('JV Loan Amort Schedule  30-30'!Pay_Num&lt;&gt;"",'JV Loan Amort Schedule  30-30'!Total_Pay-'JV Loan Amort Schedule  30-30'!Int,"")</f>
        <v>#NAME?</v>
      </c>
      <c r="H221" s="50" t="e">
        <f>IF('JV Loan Amort Schedule  30-30'!Pay_Num&lt;&gt;"",'JV Loan Amort Schedule  30-30'!Beg_Bal*'JV Loan Amort Schedule  30-30'!Interest_Rate/'JV Loan Amort Schedule  30-30'!Num_Pmt_Per_Year,"")</f>
        <v>#NAME?</v>
      </c>
      <c r="I221"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21" s="50" t="e">
        <f t="shared" si="1"/>
        <v>#NAME?</v>
      </c>
      <c r="K221" s="5"/>
      <c r="L221" s="5"/>
      <c r="M221" s="5"/>
      <c r="N221" s="5"/>
      <c r="O221" s="5"/>
      <c r="P221" s="5"/>
      <c r="Q221" s="5"/>
      <c r="R221" s="5"/>
      <c r="S221" s="5"/>
      <c r="T221" s="5"/>
      <c r="U221" s="5"/>
      <c r="V221" s="5"/>
      <c r="W221" s="5"/>
      <c r="X221" s="5"/>
      <c r="Y221" s="5"/>
      <c r="Z221" s="5"/>
    </row>
    <row r="222" spans="1:26" ht="12.75" customHeight="1" x14ac:dyDescent="0.2">
      <c r="A222" s="47" t="e">
        <f t="shared" si="2"/>
        <v>#NAME?</v>
      </c>
      <c r="B222" s="48" t="e">
        <f>IF('JV Loan Amort Schedule  30-30'!Pay_Num&lt;&gt;"",DATE(YEAR('JV Loan Amort Schedule  30-30'!Loan_Start),MONTH('JV Loan Amort Schedule  30-30'!Loan_Start)+('JV Loan Amort Schedule  30-30'!Pay_Num)*12/'JV Loan Amort Schedule  30-30'!Num_Pmt_Per_Year,DAY('JV Loan Amort Schedule  30-30'!Loan_Start)),"")</f>
        <v>#NAME?</v>
      </c>
      <c r="C222" s="50" t="e">
        <f>IF('JV Loan Amort Schedule  30-30'!Pay_Num&lt;&gt;"",I221,"")</f>
        <v>#NAME?</v>
      </c>
      <c r="D222" s="50" t="e">
        <f>IF('JV Loan Amort Schedule  30-30'!Pay_Num&lt;&gt;"",'JV Loan Amort Schedule  30-30'!Scheduled_Monthly_Payment,"")</f>
        <v>#NAME?</v>
      </c>
      <c r="E222"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22"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22" s="50" t="e">
        <f>IF('JV Loan Amort Schedule  30-30'!Pay_Num&lt;&gt;"",'JV Loan Amort Schedule  30-30'!Total_Pay-'JV Loan Amort Schedule  30-30'!Int,"")</f>
        <v>#NAME?</v>
      </c>
      <c r="H222" s="50" t="e">
        <f>IF('JV Loan Amort Schedule  30-30'!Pay_Num&lt;&gt;"",'JV Loan Amort Schedule  30-30'!Beg_Bal*'JV Loan Amort Schedule  30-30'!Interest_Rate/'JV Loan Amort Schedule  30-30'!Num_Pmt_Per_Year,"")</f>
        <v>#NAME?</v>
      </c>
      <c r="I222"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22" s="50" t="e">
        <f t="shared" si="1"/>
        <v>#NAME?</v>
      </c>
      <c r="K222" s="5"/>
      <c r="L222" s="5"/>
      <c r="M222" s="5"/>
      <c r="N222" s="5"/>
      <c r="O222" s="5"/>
      <c r="P222" s="5"/>
      <c r="Q222" s="5"/>
      <c r="R222" s="5"/>
      <c r="S222" s="5"/>
      <c r="T222" s="5"/>
      <c r="U222" s="5"/>
      <c r="V222" s="5"/>
      <c r="W222" s="5"/>
      <c r="X222" s="5"/>
      <c r="Y222" s="5"/>
      <c r="Z222" s="5"/>
    </row>
    <row r="223" spans="1:26" ht="12.75" customHeight="1" x14ac:dyDescent="0.2">
      <c r="A223" s="47" t="e">
        <f t="shared" si="2"/>
        <v>#NAME?</v>
      </c>
      <c r="B223" s="48" t="e">
        <f>IF('JV Loan Amort Schedule  30-30'!Pay_Num&lt;&gt;"",DATE(YEAR('JV Loan Amort Schedule  30-30'!Loan_Start),MONTH('JV Loan Amort Schedule  30-30'!Loan_Start)+('JV Loan Amort Schedule  30-30'!Pay_Num)*12/'JV Loan Amort Schedule  30-30'!Num_Pmt_Per_Year,DAY('JV Loan Amort Schedule  30-30'!Loan_Start)),"")</f>
        <v>#NAME?</v>
      </c>
      <c r="C223" s="50" t="e">
        <f>IF('JV Loan Amort Schedule  30-30'!Pay_Num&lt;&gt;"",I222,"")</f>
        <v>#NAME?</v>
      </c>
      <c r="D223" s="50" t="e">
        <f>IF('JV Loan Amort Schedule  30-30'!Pay_Num&lt;&gt;"",'JV Loan Amort Schedule  30-30'!Scheduled_Monthly_Payment,"")</f>
        <v>#NAME?</v>
      </c>
      <c r="E223"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23"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23" s="50" t="e">
        <f>IF('JV Loan Amort Schedule  30-30'!Pay_Num&lt;&gt;"",'JV Loan Amort Schedule  30-30'!Total_Pay-'JV Loan Amort Schedule  30-30'!Int,"")</f>
        <v>#NAME?</v>
      </c>
      <c r="H223" s="50" t="e">
        <f>IF('JV Loan Amort Schedule  30-30'!Pay_Num&lt;&gt;"",'JV Loan Amort Schedule  30-30'!Beg_Bal*'JV Loan Amort Schedule  30-30'!Interest_Rate/'JV Loan Amort Schedule  30-30'!Num_Pmt_Per_Year,"")</f>
        <v>#NAME?</v>
      </c>
      <c r="I223"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23" s="50" t="e">
        <f t="shared" si="1"/>
        <v>#NAME?</v>
      </c>
      <c r="K223" s="5"/>
      <c r="L223" s="5"/>
      <c r="M223" s="5"/>
      <c r="N223" s="5"/>
      <c r="O223" s="5"/>
      <c r="P223" s="5"/>
      <c r="Q223" s="5"/>
      <c r="R223" s="5"/>
      <c r="S223" s="5"/>
      <c r="T223" s="5"/>
      <c r="U223" s="5"/>
      <c r="V223" s="5"/>
      <c r="W223" s="5"/>
      <c r="X223" s="5"/>
      <c r="Y223" s="5"/>
      <c r="Z223" s="5"/>
    </row>
    <row r="224" spans="1:26" ht="12.75" customHeight="1" x14ac:dyDescent="0.2">
      <c r="A224" s="47" t="e">
        <f t="shared" si="2"/>
        <v>#NAME?</v>
      </c>
      <c r="B224" s="48" t="e">
        <f>IF('JV Loan Amort Schedule  30-30'!Pay_Num&lt;&gt;"",DATE(YEAR('JV Loan Amort Schedule  30-30'!Loan_Start),MONTH('JV Loan Amort Schedule  30-30'!Loan_Start)+('JV Loan Amort Schedule  30-30'!Pay_Num)*12/'JV Loan Amort Schedule  30-30'!Num_Pmt_Per_Year,DAY('JV Loan Amort Schedule  30-30'!Loan_Start)),"")</f>
        <v>#NAME?</v>
      </c>
      <c r="C224" s="50" t="e">
        <f>IF('JV Loan Amort Schedule  30-30'!Pay_Num&lt;&gt;"",I223,"")</f>
        <v>#NAME?</v>
      </c>
      <c r="D224" s="50" t="e">
        <f>IF('JV Loan Amort Schedule  30-30'!Pay_Num&lt;&gt;"",'JV Loan Amort Schedule  30-30'!Scheduled_Monthly_Payment,"")</f>
        <v>#NAME?</v>
      </c>
      <c r="E224"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24"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24" s="50" t="e">
        <f>IF('JV Loan Amort Schedule  30-30'!Pay_Num&lt;&gt;"",'JV Loan Amort Schedule  30-30'!Total_Pay-'JV Loan Amort Schedule  30-30'!Int,"")</f>
        <v>#NAME?</v>
      </c>
      <c r="H224" s="50" t="e">
        <f>IF('JV Loan Amort Schedule  30-30'!Pay_Num&lt;&gt;"",'JV Loan Amort Schedule  30-30'!Beg_Bal*'JV Loan Amort Schedule  30-30'!Interest_Rate/'JV Loan Amort Schedule  30-30'!Num_Pmt_Per_Year,"")</f>
        <v>#NAME?</v>
      </c>
      <c r="I224"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24" s="50" t="e">
        <f t="shared" si="1"/>
        <v>#NAME?</v>
      </c>
      <c r="K224" s="5"/>
      <c r="L224" s="5"/>
      <c r="M224" s="5"/>
      <c r="N224" s="5"/>
      <c r="O224" s="5"/>
      <c r="P224" s="5"/>
      <c r="Q224" s="5"/>
      <c r="R224" s="5"/>
      <c r="S224" s="5"/>
      <c r="T224" s="5"/>
      <c r="U224" s="5"/>
      <c r="V224" s="5"/>
      <c r="W224" s="5"/>
      <c r="X224" s="5"/>
      <c r="Y224" s="5"/>
      <c r="Z224" s="5"/>
    </row>
    <row r="225" spans="1:26" ht="12.75" customHeight="1" x14ac:dyDescent="0.2">
      <c r="A225" s="47" t="e">
        <f t="shared" si="2"/>
        <v>#NAME?</v>
      </c>
      <c r="B225" s="48" t="e">
        <f>IF('JV Loan Amort Schedule  30-30'!Pay_Num&lt;&gt;"",DATE(YEAR('JV Loan Amort Schedule  30-30'!Loan_Start),MONTH('JV Loan Amort Schedule  30-30'!Loan_Start)+('JV Loan Amort Schedule  30-30'!Pay_Num)*12/'JV Loan Amort Schedule  30-30'!Num_Pmt_Per_Year,DAY('JV Loan Amort Schedule  30-30'!Loan_Start)),"")</f>
        <v>#NAME?</v>
      </c>
      <c r="C225" s="50" t="e">
        <f>IF('JV Loan Amort Schedule  30-30'!Pay_Num&lt;&gt;"",I224,"")</f>
        <v>#NAME?</v>
      </c>
      <c r="D225" s="50" t="e">
        <f>IF('JV Loan Amort Schedule  30-30'!Pay_Num&lt;&gt;"",'JV Loan Amort Schedule  30-30'!Scheduled_Monthly_Payment,"")</f>
        <v>#NAME?</v>
      </c>
      <c r="E225"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25"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25" s="50" t="e">
        <f>IF('JV Loan Amort Schedule  30-30'!Pay_Num&lt;&gt;"",'JV Loan Amort Schedule  30-30'!Total_Pay-'JV Loan Amort Schedule  30-30'!Int,"")</f>
        <v>#NAME?</v>
      </c>
      <c r="H225" s="50" t="e">
        <f>IF('JV Loan Amort Schedule  30-30'!Pay_Num&lt;&gt;"",'JV Loan Amort Schedule  30-30'!Beg_Bal*'JV Loan Amort Schedule  30-30'!Interest_Rate/'JV Loan Amort Schedule  30-30'!Num_Pmt_Per_Year,"")</f>
        <v>#NAME?</v>
      </c>
      <c r="I225"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25" s="50" t="e">
        <f t="shared" si="1"/>
        <v>#NAME?</v>
      </c>
      <c r="K225" s="5"/>
      <c r="L225" s="5"/>
      <c r="M225" s="5"/>
      <c r="N225" s="5"/>
      <c r="O225" s="5"/>
      <c r="P225" s="5"/>
      <c r="Q225" s="5"/>
      <c r="R225" s="5"/>
      <c r="S225" s="5"/>
      <c r="T225" s="5"/>
      <c r="U225" s="5"/>
      <c r="V225" s="5"/>
      <c r="W225" s="5"/>
      <c r="X225" s="5"/>
      <c r="Y225" s="5"/>
      <c r="Z225" s="5"/>
    </row>
    <row r="226" spans="1:26" ht="12.75" customHeight="1" x14ac:dyDescent="0.2">
      <c r="A226" s="47" t="e">
        <f t="shared" si="2"/>
        <v>#NAME?</v>
      </c>
      <c r="B226" s="48" t="e">
        <f>IF('JV Loan Amort Schedule  30-30'!Pay_Num&lt;&gt;"",DATE(YEAR('JV Loan Amort Schedule  30-30'!Loan_Start),MONTH('JV Loan Amort Schedule  30-30'!Loan_Start)+('JV Loan Amort Schedule  30-30'!Pay_Num)*12/'JV Loan Amort Schedule  30-30'!Num_Pmt_Per_Year,DAY('JV Loan Amort Schedule  30-30'!Loan_Start)),"")</f>
        <v>#NAME?</v>
      </c>
      <c r="C226" s="50" t="e">
        <f>IF('JV Loan Amort Schedule  30-30'!Pay_Num&lt;&gt;"",I225,"")</f>
        <v>#NAME?</v>
      </c>
      <c r="D226" s="50" t="e">
        <f>IF('JV Loan Amort Schedule  30-30'!Pay_Num&lt;&gt;"",'JV Loan Amort Schedule  30-30'!Scheduled_Monthly_Payment,"")</f>
        <v>#NAME?</v>
      </c>
      <c r="E226"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26"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26" s="50" t="e">
        <f>IF('JV Loan Amort Schedule  30-30'!Pay_Num&lt;&gt;"",'JV Loan Amort Schedule  30-30'!Total_Pay-'JV Loan Amort Schedule  30-30'!Int,"")</f>
        <v>#NAME?</v>
      </c>
      <c r="H226" s="50" t="e">
        <f>IF('JV Loan Amort Schedule  30-30'!Pay_Num&lt;&gt;"",'JV Loan Amort Schedule  30-30'!Beg_Bal*'JV Loan Amort Schedule  30-30'!Interest_Rate/'JV Loan Amort Schedule  30-30'!Num_Pmt_Per_Year,"")</f>
        <v>#NAME?</v>
      </c>
      <c r="I226"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26" s="50" t="e">
        <f t="shared" si="1"/>
        <v>#NAME?</v>
      </c>
      <c r="K226" s="5"/>
      <c r="L226" s="5"/>
      <c r="M226" s="5"/>
      <c r="N226" s="5"/>
      <c r="O226" s="5"/>
      <c r="P226" s="5"/>
      <c r="Q226" s="5"/>
      <c r="R226" s="5"/>
      <c r="S226" s="5"/>
      <c r="T226" s="5"/>
      <c r="U226" s="5"/>
      <c r="V226" s="5"/>
      <c r="W226" s="5"/>
      <c r="X226" s="5"/>
      <c r="Y226" s="5"/>
      <c r="Z226" s="5"/>
    </row>
    <row r="227" spans="1:26" ht="12.75" customHeight="1" x14ac:dyDescent="0.2">
      <c r="A227" s="47" t="e">
        <f t="shared" si="2"/>
        <v>#NAME?</v>
      </c>
      <c r="B227" s="48" t="e">
        <f>IF('JV Loan Amort Schedule  30-30'!Pay_Num&lt;&gt;"",DATE(YEAR('JV Loan Amort Schedule  30-30'!Loan_Start),MONTH('JV Loan Amort Schedule  30-30'!Loan_Start)+('JV Loan Amort Schedule  30-30'!Pay_Num)*12/'JV Loan Amort Schedule  30-30'!Num_Pmt_Per_Year,DAY('JV Loan Amort Schedule  30-30'!Loan_Start)),"")</f>
        <v>#NAME?</v>
      </c>
      <c r="C227" s="50" t="e">
        <f>IF('JV Loan Amort Schedule  30-30'!Pay_Num&lt;&gt;"",I226,"")</f>
        <v>#NAME?</v>
      </c>
      <c r="D227" s="50" t="e">
        <f>IF('JV Loan Amort Schedule  30-30'!Pay_Num&lt;&gt;"",'JV Loan Amort Schedule  30-30'!Scheduled_Monthly_Payment,"")</f>
        <v>#NAME?</v>
      </c>
      <c r="E227"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27"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27" s="50" t="e">
        <f>IF('JV Loan Amort Schedule  30-30'!Pay_Num&lt;&gt;"",'JV Loan Amort Schedule  30-30'!Total_Pay-'JV Loan Amort Schedule  30-30'!Int,"")</f>
        <v>#NAME?</v>
      </c>
      <c r="H227" s="50" t="e">
        <f>IF('JV Loan Amort Schedule  30-30'!Pay_Num&lt;&gt;"",'JV Loan Amort Schedule  30-30'!Beg_Bal*'JV Loan Amort Schedule  30-30'!Interest_Rate/'JV Loan Amort Schedule  30-30'!Num_Pmt_Per_Year,"")</f>
        <v>#NAME?</v>
      </c>
      <c r="I227"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27" s="50" t="e">
        <f t="shared" si="1"/>
        <v>#NAME?</v>
      </c>
      <c r="K227" s="5"/>
      <c r="L227" s="5"/>
      <c r="M227" s="5"/>
      <c r="N227" s="5"/>
      <c r="O227" s="5"/>
      <c r="P227" s="5"/>
      <c r="Q227" s="5"/>
      <c r="R227" s="5"/>
      <c r="S227" s="5"/>
      <c r="T227" s="5"/>
      <c r="U227" s="5"/>
      <c r="V227" s="5"/>
      <c r="W227" s="5"/>
      <c r="X227" s="5"/>
      <c r="Y227" s="5"/>
      <c r="Z227" s="5"/>
    </row>
    <row r="228" spans="1:26" ht="12.75" customHeight="1" x14ac:dyDescent="0.2">
      <c r="A228" s="47" t="e">
        <f t="shared" si="2"/>
        <v>#NAME?</v>
      </c>
      <c r="B228" s="48" t="e">
        <f>IF('JV Loan Amort Schedule  30-30'!Pay_Num&lt;&gt;"",DATE(YEAR('JV Loan Amort Schedule  30-30'!Loan_Start),MONTH('JV Loan Amort Schedule  30-30'!Loan_Start)+('JV Loan Amort Schedule  30-30'!Pay_Num)*12/'JV Loan Amort Schedule  30-30'!Num_Pmt_Per_Year,DAY('JV Loan Amort Schedule  30-30'!Loan_Start)),"")</f>
        <v>#NAME?</v>
      </c>
      <c r="C228" s="50" t="e">
        <f>IF('JV Loan Amort Schedule  30-30'!Pay_Num&lt;&gt;"",I227,"")</f>
        <v>#NAME?</v>
      </c>
      <c r="D228" s="50" t="e">
        <f>IF('JV Loan Amort Schedule  30-30'!Pay_Num&lt;&gt;"",'JV Loan Amort Schedule  30-30'!Scheduled_Monthly_Payment,"")</f>
        <v>#NAME?</v>
      </c>
      <c r="E228"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28"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28" s="50" t="e">
        <f>IF('JV Loan Amort Schedule  30-30'!Pay_Num&lt;&gt;"",'JV Loan Amort Schedule  30-30'!Total_Pay-'JV Loan Amort Schedule  30-30'!Int,"")</f>
        <v>#NAME?</v>
      </c>
      <c r="H228" s="50" t="e">
        <f>IF('JV Loan Amort Schedule  30-30'!Pay_Num&lt;&gt;"",'JV Loan Amort Schedule  30-30'!Beg_Bal*'JV Loan Amort Schedule  30-30'!Interest_Rate/'JV Loan Amort Schedule  30-30'!Num_Pmt_Per_Year,"")</f>
        <v>#NAME?</v>
      </c>
      <c r="I228"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28" s="50" t="e">
        <f t="shared" si="1"/>
        <v>#NAME?</v>
      </c>
      <c r="K228" s="5"/>
      <c r="L228" s="5"/>
      <c r="M228" s="5"/>
      <c r="N228" s="5"/>
      <c r="O228" s="5"/>
      <c r="P228" s="5"/>
      <c r="Q228" s="5"/>
      <c r="R228" s="5"/>
      <c r="S228" s="5"/>
      <c r="T228" s="5"/>
      <c r="U228" s="5"/>
      <c r="V228" s="5"/>
      <c r="W228" s="5"/>
      <c r="X228" s="5"/>
      <c r="Y228" s="5"/>
      <c r="Z228" s="5"/>
    </row>
    <row r="229" spans="1:26" ht="12.75" customHeight="1" x14ac:dyDescent="0.2">
      <c r="A229" s="47" t="e">
        <f t="shared" si="2"/>
        <v>#NAME?</v>
      </c>
      <c r="B229" s="48" t="e">
        <f>IF('JV Loan Amort Schedule  30-30'!Pay_Num&lt;&gt;"",DATE(YEAR('JV Loan Amort Schedule  30-30'!Loan_Start),MONTH('JV Loan Amort Schedule  30-30'!Loan_Start)+('JV Loan Amort Schedule  30-30'!Pay_Num)*12/'JV Loan Amort Schedule  30-30'!Num_Pmt_Per_Year,DAY('JV Loan Amort Schedule  30-30'!Loan_Start)),"")</f>
        <v>#NAME?</v>
      </c>
      <c r="C229" s="50" t="e">
        <f>IF('JV Loan Amort Schedule  30-30'!Pay_Num&lt;&gt;"",I228,"")</f>
        <v>#NAME?</v>
      </c>
      <c r="D229" s="50" t="e">
        <f>IF('JV Loan Amort Schedule  30-30'!Pay_Num&lt;&gt;"",'JV Loan Amort Schedule  30-30'!Scheduled_Monthly_Payment,"")</f>
        <v>#NAME?</v>
      </c>
      <c r="E229"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29"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29" s="50" t="e">
        <f>IF('JV Loan Amort Schedule  30-30'!Pay_Num&lt;&gt;"",'JV Loan Amort Schedule  30-30'!Total_Pay-'JV Loan Amort Schedule  30-30'!Int,"")</f>
        <v>#NAME?</v>
      </c>
      <c r="H229" s="50" t="e">
        <f>IF('JV Loan Amort Schedule  30-30'!Pay_Num&lt;&gt;"",'JV Loan Amort Schedule  30-30'!Beg_Bal*'JV Loan Amort Schedule  30-30'!Interest_Rate/'JV Loan Amort Schedule  30-30'!Num_Pmt_Per_Year,"")</f>
        <v>#NAME?</v>
      </c>
      <c r="I229"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29" s="50" t="e">
        <f t="shared" si="1"/>
        <v>#NAME?</v>
      </c>
      <c r="K229" s="5"/>
      <c r="L229" s="5"/>
      <c r="M229" s="5"/>
      <c r="N229" s="5"/>
      <c r="O229" s="5"/>
      <c r="P229" s="5"/>
      <c r="Q229" s="5"/>
      <c r="R229" s="5"/>
      <c r="S229" s="5"/>
      <c r="T229" s="5"/>
      <c r="U229" s="5"/>
      <c r="V229" s="5"/>
      <c r="W229" s="5"/>
      <c r="X229" s="5"/>
      <c r="Y229" s="5"/>
      <c r="Z229" s="5"/>
    </row>
    <row r="230" spans="1:26" ht="12.75" customHeight="1" x14ac:dyDescent="0.2">
      <c r="A230" s="47" t="e">
        <f t="shared" si="2"/>
        <v>#NAME?</v>
      </c>
      <c r="B230" s="48" t="e">
        <f>IF('JV Loan Amort Schedule  30-30'!Pay_Num&lt;&gt;"",DATE(YEAR('JV Loan Amort Schedule  30-30'!Loan_Start),MONTH('JV Loan Amort Schedule  30-30'!Loan_Start)+('JV Loan Amort Schedule  30-30'!Pay_Num)*12/'JV Loan Amort Schedule  30-30'!Num_Pmt_Per_Year,DAY('JV Loan Amort Schedule  30-30'!Loan_Start)),"")</f>
        <v>#NAME?</v>
      </c>
      <c r="C230" s="50" t="e">
        <f>IF('JV Loan Amort Schedule  30-30'!Pay_Num&lt;&gt;"",I229,"")</f>
        <v>#NAME?</v>
      </c>
      <c r="D230" s="50" t="e">
        <f>IF('JV Loan Amort Schedule  30-30'!Pay_Num&lt;&gt;"",'JV Loan Amort Schedule  30-30'!Scheduled_Monthly_Payment,"")</f>
        <v>#NAME?</v>
      </c>
      <c r="E230"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30"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30" s="50" t="e">
        <f>IF('JV Loan Amort Schedule  30-30'!Pay_Num&lt;&gt;"",'JV Loan Amort Schedule  30-30'!Total_Pay-'JV Loan Amort Schedule  30-30'!Int,"")</f>
        <v>#NAME?</v>
      </c>
      <c r="H230" s="50" t="e">
        <f>IF('JV Loan Amort Schedule  30-30'!Pay_Num&lt;&gt;"",'JV Loan Amort Schedule  30-30'!Beg_Bal*'JV Loan Amort Schedule  30-30'!Interest_Rate/'JV Loan Amort Schedule  30-30'!Num_Pmt_Per_Year,"")</f>
        <v>#NAME?</v>
      </c>
      <c r="I230"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30" s="50" t="e">
        <f t="shared" si="1"/>
        <v>#NAME?</v>
      </c>
      <c r="K230" s="5"/>
      <c r="L230" s="5"/>
      <c r="M230" s="5"/>
      <c r="N230" s="5"/>
      <c r="O230" s="5"/>
      <c r="P230" s="5"/>
      <c r="Q230" s="5"/>
      <c r="R230" s="5"/>
      <c r="S230" s="5"/>
      <c r="T230" s="5"/>
      <c r="U230" s="5"/>
      <c r="V230" s="5"/>
      <c r="W230" s="5"/>
      <c r="X230" s="5"/>
      <c r="Y230" s="5"/>
      <c r="Z230" s="5"/>
    </row>
    <row r="231" spans="1:26" ht="12.75" customHeight="1" x14ac:dyDescent="0.2">
      <c r="A231" s="47" t="e">
        <f t="shared" si="2"/>
        <v>#NAME?</v>
      </c>
      <c r="B231" s="48" t="e">
        <f>IF('JV Loan Amort Schedule  30-30'!Pay_Num&lt;&gt;"",DATE(YEAR('JV Loan Amort Schedule  30-30'!Loan_Start),MONTH('JV Loan Amort Schedule  30-30'!Loan_Start)+('JV Loan Amort Schedule  30-30'!Pay_Num)*12/'JV Loan Amort Schedule  30-30'!Num_Pmt_Per_Year,DAY('JV Loan Amort Schedule  30-30'!Loan_Start)),"")</f>
        <v>#NAME?</v>
      </c>
      <c r="C231" s="50" t="e">
        <f>IF('JV Loan Amort Schedule  30-30'!Pay_Num&lt;&gt;"",I230,"")</f>
        <v>#NAME?</v>
      </c>
      <c r="D231" s="50" t="e">
        <f>IF('JV Loan Amort Schedule  30-30'!Pay_Num&lt;&gt;"",'JV Loan Amort Schedule  30-30'!Scheduled_Monthly_Payment,"")</f>
        <v>#NAME?</v>
      </c>
      <c r="E231"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31"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31" s="50" t="e">
        <f>IF('JV Loan Amort Schedule  30-30'!Pay_Num&lt;&gt;"",'JV Loan Amort Schedule  30-30'!Total_Pay-'JV Loan Amort Schedule  30-30'!Int,"")</f>
        <v>#NAME?</v>
      </c>
      <c r="H231" s="50" t="e">
        <f>IF('JV Loan Amort Schedule  30-30'!Pay_Num&lt;&gt;"",'JV Loan Amort Schedule  30-30'!Beg_Bal*'JV Loan Amort Schedule  30-30'!Interest_Rate/'JV Loan Amort Schedule  30-30'!Num_Pmt_Per_Year,"")</f>
        <v>#NAME?</v>
      </c>
      <c r="I231"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31" s="50" t="e">
        <f t="shared" si="1"/>
        <v>#NAME?</v>
      </c>
      <c r="K231" s="5"/>
      <c r="L231" s="5"/>
      <c r="M231" s="5"/>
      <c r="N231" s="5"/>
      <c r="O231" s="5"/>
      <c r="P231" s="5"/>
      <c r="Q231" s="5"/>
      <c r="R231" s="5"/>
      <c r="S231" s="5"/>
      <c r="T231" s="5"/>
      <c r="U231" s="5"/>
      <c r="V231" s="5"/>
      <c r="W231" s="5"/>
      <c r="X231" s="5"/>
      <c r="Y231" s="5"/>
      <c r="Z231" s="5"/>
    </row>
    <row r="232" spans="1:26" ht="12.75" customHeight="1" x14ac:dyDescent="0.2">
      <c r="A232" s="47" t="e">
        <f t="shared" si="2"/>
        <v>#NAME?</v>
      </c>
      <c r="B232" s="48" t="e">
        <f>IF('JV Loan Amort Schedule  30-30'!Pay_Num&lt;&gt;"",DATE(YEAR('JV Loan Amort Schedule  30-30'!Loan_Start),MONTH('JV Loan Amort Schedule  30-30'!Loan_Start)+('JV Loan Amort Schedule  30-30'!Pay_Num)*12/'JV Loan Amort Schedule  30-30'!Num_Pmt_Per_Year,DAY('JV Loan Amort Schedule  30-30'!Loan_Start)),"")</f>
        <v>#NAME?</v>
      </c>
      <c r="C232" s="50" t="e">
        <f>IF('JV Loan Amort Schedule  30-30'!Pay_Num&lt;&gt;"",I231,"")</f>
        <v>#NAME?</v>
      </c>
      <c r="D232" s="50" t="e">
        <f>IF('JV Loan Amort Schedule  30-30'!Pay_Num&lt;&gt;"",'JV Loan Amort Schedule  30-30'!Scheduled_Monthly_Payment,"")</f>
        <v>#NAME?</v>
      </c>
      <c r="E232"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32"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32" s="50" t="e">
        <f>IF('JV Loan Amort Schedule  30-30'!Pay_Num&lt;&gt;"",'JV Loan Amort Schedule  30-30'!Total_Pay-'JV Loan Amort Schedule  30-30'!Int,"")</f>
        <v>#NAME?</v>
      </c>
      <c r="H232" s="50" t="e">
        <f>IF('JV Loan Amort Schedule  30-30'!Pay_Num&lt;&gt;"",'JV Loan Amort Schedule  30-30'!Beg_Bal*'JV Loan Amort Schedule  30-30'!Interest_Rate/'JV Loan Amort Schedule  30-30'!Num_Pmt_Per_Year,"")</f>
        <v>#NAME?</v>
      </c>
      <c r="I232"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32" s="50" t="e">
        <f t="shared" si="1"/>
        <v>#NAME?</v>
      </c>
      <c r="K232" s="5"/>
      <c r="L232" s="5"/>
      <c r="M232" s="5"/>
      <c r="N232" s="5"/>
      <c r="O232" s="5"/>
      <c r="P232" s="5"/>
      <c r="Q232" s="5"/>
      <c r="R232" s="5"/>
      <c r="S232" s="5"/>
      <c r="T232" s="5"/>
      <c r="U232" s="5"/>
      <c r="V232" s="5"/>
      <c r="W232" s="5"/>
      <c r="X232" s="5"/>
      <c r="Y232" s="5"/>
      <c r="Z232" s="5"/>
    </row>
    <row r="233" spans="1:26" ht="12.75" customHeight="1" x14ac:dyDescent="0.2">
      <c r="A233" s="47" t="e">
        <f t="shared" si="2"/>
        <v>#NAME?</v>
      </c>
      <c r="B233" s="48" t="e">
        <f>IF('JV Loan Amort Schedule  30-30'!Pay_Num&lt;&gt;"",DATE(YEAR('JV Loan Amort Schedule  30-30'!Loan_Start),MONTH('JV Loan Amort Schedule  30-30'!Loan_Start)+('JV Loan Amort Schedule  30-30'!Pay_Num)*12/'JV Loan Amort Schedule  30-30'!Num_Pmt_Per_Year,DAY('JV Loan Amort Schedule  30-30'!Loan_Start)),"")</f>
        <v>#NAME?</v>
      </c>
      <c r="C233" s="50" t="e">
        <f>IF('JV Loan Amort Schedule  30-30'!Pay_Num&lt;&gt;"",I232,"")</f>
        <v>#NAME?</v>
      </c>
      <c r="D233" s="50" t="e">
        <f>IF('JV Loan Amort Schedule  30-30'!Pay_Num&lt;&gt;"",'JV Loan Amort Schedule  30-30'!Scheduled_Monthly_Payment,"")</f>
        <v>#NAME?</v>
      </c>
      <c r="E233"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33"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33" s="50" t="e">
        <f>IF('JV Loan Amort Schedule  30-30'!Pay_Num&lt;&gt;"",'JV Loan Amort Schedule  30-30'!Total_Pay-'JV Loan Amort Schedule  30-30'!Int,"")</f>
        <v>#NAME?</v>
      </c>
      <c r="H233" s="50" t="e">
        <f>IF('JV Loan Amort Schedule  30-30'!Pay_Num&lt;&gt;"",'JV Loan Amort Schedule  30-30'!Beg_Bal*'JV Loan Amort Schedule  30-30'!Interest_Rate/'JV Loan Amort Schedule  30-30'!Num_Pmt_Per_Year,"")</f>
        <v>#NAME?</v>
      </c>
      <c r="I233"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33" s="50" t="e">
        <f t="shared" si="1"/>
        <v>#NAME?</v>
      </c>
      <c r="K233" s="5"/>
      <c r="L233" s="5"/>
      <c r="M233" s="5"/>
      <c r="N233" s="5"/>
      <c r="O233" s="5"/>
      <c r="P233" s="5"/>
      <c r="Q233" s="5"/>
      <c r="R233" s="5"/>
      <c r="S233" s="5"/>
      <c r="T233" s="5"/>
      <c r="U233" s="5"/>
      <c r="V233" s="5"/>
      <c r="W233" s="5"/>
      <c r="X233" s="5"/>
      <c r="Y233" s="5"/>
      <c r="Z233" s="5"/>
    </row>
    <row r="234" spans="1:26" ht="12.75" customHeight="1" x14ac:dyDescent="0.2">
      <c r="A234" s="47" t="e">
        <f t="shared" si="2"/>
        <v>#NAME?</v>
      </c>
      <c r="B234" s="48" t="e">
        <f>IF('JV Loan Amort Schedule  30-30'!Pay_Num&lt;&gt;"",DATE(YEAR('JV Loan Amort Schedule  30-30'!Loan_Start),MONTH('JV Loan Amort Schedule  30-30'!Loan_Start)+('JV Loan Amort Schedule  30-30'!Pay_Num)*12/'JV Loan Amort Schedule  30-30'!Num_Pmt_Per_Year,DAY('JV Loan Amort Schedule  30-30'!Loan_Start)),"")</f>
        <v>#NAME?</v>
      </c>
      <c r="C234" s="50" t="e">
        <f>IF('JV Loan Amort Schedule  30-30'!Pay_Num&lt;&gt;"",I233,"")</f>
        <v>#NAME?</v>
      </c>
      <c r="D234" s="50" t="e">
        <f>IF('JV Loan Amort Schedule  30-30'!Pay_Num&lt;&gt;"",'JV Loan Amort Schedule  30-30'!Scheduled_Monthly_Payment,"")</f>
        <v>#NAME?</v>
      </c>
      <c r="E234"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34"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34" s="50" t="e">
        <f>IF('JV Loan Amort Schedule  30-30'!Pay_Num&lt;&gt;"",'JV Loan Amort Schedule  30-30'!Total_Pay-'JV Loan Amort Schedule  30-30'!Int,"")</f>
        <v>#NAME?</v>
      </c>
      <c r="H234" s="50" t="e">
        <f>IF('JV Loan Amort Schedule  30-30'!Pay_Num&lt;&gt;"",'JV Loan Amort Schedule  30-30'!Beg_Bal*'JV Loan Amort Schedule  30-30'!Interest_Rate/'JV Loan Amort Schedule  30-30'!Num_Pmt_Per_Year,"")</f>
        <v>#NAME?</v>
      </c>
      <c r="I234"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34" s="50" t="e">
        <f t="shared" si="1"/>
        <v>#NAME?</v>
      </c>
      <c r="K234" s="5"/>
      <c r="L234" s="5"/>
      <c r="M234" s="5"/>
      <c r="N234" s="5"/>
      <c r="O234" s="5"/>
      <c r="P234" s="5"/>
      <c r="Q234" s="5"/>
      <c r="R234" s="5"/>
      <c r="S234" s="5"/>
      <c r="T234" s="5"/>
      <c r="U234" s="5"/>
      <c r="V234" s="5"/>
      <c r="W234" s="5"/>
      <c r="X234" s="5"/>
      <c r="Y234" s="5"/>
      <c r="Z234" s="5"/>
    </row>
    <row r="235" spans="1:26" ht="12.75" customHeight="1" x14ac:dyDescent="0.2">
      <c r="A235" s="47" t="e">
        <f t="shared" si="2"/>
        <v>#NAME?</v>
      </c>
      <c r="B235" s="48" t="e">
        <f>IF('JV Loan Amort Schedule  30-30'!Pay_Num&lt;&gt;"",DATE(YEAR('JV Loan Amort Schedule  30-30'!Loan_Start),MONTH('JV Loan Amort Schedule  30-30'!Loan_Start)+('JV Loan Amort Schedule  30-30'!Pay_Num)*12/'JV Loan Amort Schedule  30-30'!Num_Pmt_Per_Year,DAY('JV Loan Amort Schedule  30-30'!Loan_Start)),"")</f>
        <v>#NAME?</v>
      </c>
      <c r="C235" s="50" t="e">
        <f>IF('JV Loan Amort Schedule  30-30'!Pay_Num&lt;&gt;"",I234,"")</f>
        <v>#NAME?</v>
      </c>
      <c r="D235" s="50" t="e">
        <f>IF('JV Loan Amort Schedule  30-30'!Pay_Num&lt;&gt;"",'JV Loan Amort Schedule  30-30'!Scheduled_Monthly_Payment,"")</f>
        <v>#NAME?</v>
      </c>
      <c r="E235"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35"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35" s="50" t="e">
        <f>IF('JV Loan Amort Schedule  30-30'!Pay_Num&lt;&gt;"",'JV Loan Amort Schedule  30-30'!Total_Pay-'JV Loan Amort Schedule  30-30'!Int,"")</f>
        <v>#NAME?</v>
      </c>
      <c r="H235" s="50" t="e">
        <f>IF('JV Loan Amort Schedule  30-30'!Pay_Num&lt;&gt;"",'JV Loan Amort Schedule  30-30'!Beg_Bal*'JV Loan Amort Schedule  30-30'!Interest_Rate/'JV Loan Amort Schedule  30-30'!Num_Pmt_Per_Year,"")</f>
        <v>#NAME?</v>
      </c>
      <c r="I235"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35" s="50" t="e">
        <f t="shared" si="1"/>
        <v>#NAME?</v>
      </c>
      <c r="K235" s="5"/>
      <c r="L235" s="5"/>
      <c r="M235" s="5"/>
      <c r="N235" s="5"/>
      <c r="O235" s="5"/>
      <c r="P235" s="5"/>
      <c r="Q235" s="5"/>
      <c r="R235" s="5"/>
      <c r="S235" s="5"/>
      <c r="T235" s="5"/>
      <c r="U235" s="5"/>
      <c r="V235" s="5"/>
      <c r="W235" s="5"/>
      <c r="X235" s="5"/>
      <c r="Y235" s="5"/>
      <c r="Z235" s="5"/>
    </row>
    <row r="236" spans="1:26" ht="12.75" customHeight="1" x14ac:dyDescent="0.2">
      <c r="A236" s="47" t="e">
        <f t="shared" si="2"/>
        <v>#NAME?</v>
      </c>
      <c r="B236" s="48" t="e">
        <f>IF('JV Loan Amort Schedule  30-30'!Pay_Num&lt;&gt;"",DATE(YEAR('JV Loan Amort Schedule  30-30'!Loan_Start),MONTH('JV Loan Amort Schedule  30-30'!Loan_Start)+('JV Loan Amort Schedule  30-30'!Pay_Num)*12/'JV Loan Amort Schedule  30-30'!Num_Pmt_Per_Year,DAY('JV Loan Amort Schedule  30-30'!Loan_Start)),"")</f>
        <v>#NAME?</v>
      </c>
      <c r="C236" s="50" t="e">
        <f>IF('JV Loan Amort Schedule  30-30'!Pay_Num&lt;&gt;"",I235,"")</f>
        <v>#NAME?</v>
      </c>
      <c r="D236" s="50" t="e">
        <f>IF('JV Loan Amort Schedule  30-30'!Pay_Num&lt;&gt;"",'JV Loan Amort Schedule  30-30'!Scheduled_Monthly_Payment,"")</f>
        <v>#NAME?</v>
      </c>
      <c r="E236"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36"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36" s="50" t="e">
        <f>IF('JV Loan Amort Schedule  30-30'!Pay_Num&lt;&gt;"",'JV Loan Amort Schedule  30-30'!Total_Pay-'JV Loan Amort Schedule  30-30'!Int,"")</f>
        <v>#NAME?</v>
      </c>
      <c r="H236" s="50" t="e">
        <f>IF('JV Loan Amort Schedule  30-30'!Pay_Num&lt;&gt;"",'JV Loan Amort Schedule  30-30'!Beg_Bal*'JV Loan Amort Schedule  30-30'!Interest_Rate/'JV Loan Amort Schedule  30-30'!Num_Pmt_Per_Year,"")</f>
        <v>#NAME?</v>
      </c>
      <c r="I236"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36" s="50" t="e">
        <f t="shared" si="1"/>
        <v>#NAME?</v>
      </c>
      <c r="K236" s="5"/>
      <c r="L236" s="5"/>
      <c r="M236" s="5"/>
      <c r="N236" s="5"/>
      <c r="O236" s="5"/>
      <c r="P236" s="5"/>
      <c r="Q236" s="5"/>
      <c r="R236" s="5"/>
      <c r="S236" s="5"/>
      <c r="T236" s="5"/>
      <c r="U236" s="5"/>
      <c r="V236" s="5"/>
      <c r="W236" s="5"/>
      <c r="X236" s="5"/>
      <c r="Y236" s="5"/>
      <c r="Z236" s="5"/>
    </row>
    <row r="237" spans="1:26" ht="12.75" customHeight="1" x14ac:dyDescent="0.2">
      <c r="A237" s="47" t="e">
        <f t="shared" si="2"/>
        <v>#NAME?</v>
      </c>
      <c r="B237" s="48" t="e">
        <f>IF('JV Loan Amort Schedule  30-30'!Pay_Num&lt;&gt;"",DATE(YEAR('JV Loan Amort Schedule  30-30'!Loan_Start),MONTH('JV Loan Amort Schedule  30-30'!Loan_Start)+('JV Loan Amort Schedule  30-30'!Pay_Num)*12/'JV Loan Amort Schedule  30-30'!Num_Pmt_Per_Year,DAY('JV Loan Amort Schedule  30-30'!Loan_Start)),"")</f>
        <v>#NAME?</v>
      </c>
      <c r="C237" s="50" t="e">
        <f>IF('JV Loan Amort Schedule  30-30'!Pay_Num&lt;&gt;"",I236,"")</f>
        <v>#NAME?</v>
      </c>
      <c r="D237" s="50" t="e">
        <f>IF('JV Loan Amort Schedule  30-30'!Pay_Num&lt;&gt;"",'JV Loan Amort Schedule  30-30'!Scheduled_Monthly_Payment,"")</f>
        <v>#NAME?</v>
      </c>
      <c r="E237"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37"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37" s="50" t="e">
        <f>IF('JV Loan Amort Schedule  30-30'!Pay_Num&lt;&gt;"",'JV Loan Amort Schedule  30-30'!Total_Pay-'JV Loan Amort Schedule  30-30'!Int,"")</f>
        <v>#NAME?</v>
      </c>
      <c r="H237" s="50" t="e">
        <f>IF('JV Loan Amort Schedule  30-30'!Pay_Num&lt;&gt;"",'JV Loan Amort Schedule  30-30'!Beg_Bal*'JV Loan Amort Schedule  30-30'!Interest_Rate/'JV Loan Amort Schedule  30-30'!Num_Pmt_Per_Year,"")</f>
        <v>#NAME?</v>
      </c>
      <c r="I237"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37" s="50" t="e">
        <f t="shared" si="1"/>
        <v>#NAME?</v>
      </c>
      <c r="K237" s="5"/>
      <c r="L237" s="5"/>
      <c r="M237" s="5"/>
      <c r="N237" s="5"/>
      <c r="O237" s="5"/>
      <c r="P237" s="5"/>
      <c r="Q237" s="5"/>
      <c r="R237" s="5"/>
      <c r="S237" s="5"/>
      <c r="T237" s="5"/>
      <c r="U237" s="5"/>
      <c r="V237" s="5"/>
      <c r="W237" s="5"/>
      <c r="X237" s="5"/>
      <c r="Y237" s="5"/>
      <c r="Z237" s="5"/>
    </row>
    <row r="238" spans="1:26" ht="12.75" customHeight="1" x14ac:dyDescent="0.2">
      <c r="A238" s="47" t="e">
        <f t="shared" si="2"/>
        <v>#NAME?</v>
      </c>
      <c r="B238" s="48" t="e">
        <f>IF('JV Loan Amort Schedule  30-30'!Pay_Num&lt;&gt;"",DATE(YEAR('JV Loan Amort Schedule  30-30'!Loan_Start),MONTH('JV Loan Amort Schedule  30-30'!Loan_Start)+('JV Loan Amort Schedule  30-30'!Pay_Num)*12/'JV Loan Amort Schedule  30-30'!Num_Pmt_Per_Year,DAY('JV Loan Amort Schedule  30-30'!Loan_Start)),"")</f>
        <v>#NAME?</v>
      </c>
      <c r="C238" s="50" t="e">
        <f>IF('JV Loan Amort Schedule  30-30'!Pay_Num&lt;&gt;"",I237,"")</f>
        <v>#NAME?</v>
      </c>
      <c r="D238" s="50" t="e">
        <f>IF('JV Loan Amort Schedule  30-30'!Pay_Num&lt;&gt;"",'JV Loan Amort Schedule  30-30'!Scheduled_Monthly_Payment,"")</f>
        <v>#NAME?</v>
      </c>
      <c r="E238"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38"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38" s="50" t="e">
        <f>IF('JV Loan Amort Schedule  30-30'!Pay_Num&lt;&gt;"",'JV Loan Amort Schedule  30-30'!Total_Pay-'JV Loan Amort Schedule  30-30'!Int,"")</f>
        <v>#NAME?</v>
      </c>
      <c r="H238" s="50" t="e">
        <f>IF('JV Loan Amort Schedule  30-30'!Pay_Num&lt;&gt;"",'JV Loan Amort Schedule  30-30'!Beg_Bal*'JV Loan Amort Schedule  30-30'!Interest_Rate/'JV Loan Amort Schedule  30-30'!Num_Pmt_Per_Year,"")</f>
        <v>#NAME?</v>
      </c>
      <c r="I238"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38" s="50" t="e">
        <f t="shared" si="1"/>
        <v>#NAME?</v>
      </c>
      <c r="K238" s="5"/>
      <c r="L238" s="5"/>
      <c r="M238" s="5"/>
      <c r="N238" s="5"/>
      <c r="O238" s="5"/>
      <c r="P238" s="5"/>
      <c r="Q238" s="5"/>
      <c r="R238" s="5"/>
      <c r="S238" s="5"/>
      <c r="T238" s="5"/>
      <c r="U238" s="5"/>
      <c r="V238" s="5"/>
      <c r="W238" s="5"/>
      <c r="X238" s="5"/>
      <c r="Y238" s="5"/>
      <c r="Z238" s="5"/>
    </row>
    <row r="239" spans="1:26" ht="12.75" customHeight="1" x14ac:dyDescent="0.2">
      <c r="A239" s="47" t="e">
        <f t="shared" si="2"/>
        <v>#NAME?</v>
      </c>
      <c r="B239" s="48" t="e">
        <f>IF('JV Loan Amort Schedule  30-30'!Pay_Num&lt;&gt;"",DATE(YEAR('JV Loan Amort Schedule  30-30'!Loan_Start),MONTH('JV Loan Amort Schedule  30-30'!Loan_Start)+('JV Loan Amort Schedule  30-30'!Pay_Num)*12/'JV Loan Amort Schedule  30-30'!Num_Pmt_Per_Year,DAY('JV Loan Amort Schedule  30-30'!Loan_Start)),"")</f>
        <v>#NAME?</v>
      </c>
      <c r="C239" s="50" t="e">
        <f>IF('JV Loan Amort Schedule  30-30'!Pay_Num&lt;&gt;"",I238,"")</f>
        <v>#NAME?</v>
      </c>
      <c r="D239" s="50" t="e">
        <f>IF('JV Loan Amort Schedule  30-30'!Pay_Num&lt;&gt;"",'JV Loan Amort Schedule  30-30'!Scheduled_Monthly_Payment,"")</f>
        <v>#NAME?</v>
      </c>
      <c r="E239"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39"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39" s="50" t="e">
        <f>IF('JV Loan Amort Schedule  30-30'!Pay_Num&lt;&gt;"",'JV Loan Amort Schedule  30-30'!Total_Pay-'JV Loan Amort Schedule  30-30'!Int,"")</f>
        <v>#NAME?</v>
      </c>
      <c r="H239" s="50" t="e">
        <f>IF('JV Loan Amort Schedule  30-30'!Pay_Num&lt;&gt;"",'JV Loan Amort Schedule  30-30'!Beg_Bal*'JV Loan Amort Schedule  30-30'!Interest_Rate/'JV Loan Amort Schedule  30-30'!Num_Pmt_Per_Year,"")</f>
        <v>#NAME?</v>
      </c>
      <c r="I239"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39" s="50" t="e">
        <f t="shared" si="1"/>
        <v>#NAME?</v>
      </c>
      <c r="K239" s="5"/>
      <c r="L239" s="5"/>
      <c r="M239" s="5"/>
      <c r="N239" s="5"/>
      <c r="O239" s="5"/>
      <c r="P239" s="5"/>
      <c r="Q239" s="5"/>
      <c r="R239" s="5"/>
      <c r="S239" s="5"/>
      <c r="T239" s="5"/>
      <c r="U239" s="5"/>
      <c r="V239" s="5"/>
      <c r="W239" s="5"/>
      <c r="X239" s="5"/>
      <c r="Y239" s="5"/>
      <c r="Z239" s="5"/>
    </row>
    <row r="240" spans="1:26" ht="12.75" customHeight="1" x14ac:dyDescent="0.2">
      <c r="A240" s="47" t="e">
        <f t="shared" si="2"/>
        <v>#NAME?</v>
      </c>
      <c r="B240" s="48" t="e">
        <f>IF('JV Loan Amort Schedule  30-30'!Pay_Num&lt;&gt;"",DATE(YEAR('JV Loan Amort Schedule  30-30'!Loan_Start),MONTH('JV Loan Amort Schedule  30-30'!Loan_Start)+('JV Loan Amort Schedule  30-30'!Pay_Num)*12/'JV Loan Amort Schedule  30-30'!Num_Pmt_Per_Year,DAY('JV Loan Amort Schedule  30-30'!Loan_Start)),"")</f>
        <v>#NAME?</v>
      </c>
      <c r="C240" s="50" t="e">
        <f>IF('JV Loan Amort Schedule  30-30'!Pay_Num&lt;&gt;"",I239,"")</f>
        <v>#NAME?</v>
      </c>
      <c r="D240" s="50" t="e">
        <f>IF('JV Loan Amort Schedule  30-30'!Pay_Num&lt;&gt;"",'JV Loan Amort Schedule  30-30'!Scheduled_Monthly_Payment,"")</f>
        <v>#NAME?</v>
      </c>
      <c r="E240"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40"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40" s="50" t="e">
        <f>IF('JV Loan Amort Schedule  30-30'!Pay_Num&lt;&gt;"",'JV Loan Amort Schedule  30-30'!Total_Pay-'JV Loan Amort Schedule  30-30'!Int,"")</f>
        <v>#NAME?</v>
      </c>
      <c r="H240" s="50" t="e">
        <f>IF('JV Loan Amort Schedule  30-30'!Pay_Num&lt;&gt;"",'JV Loan Amort Schedule  30-30'!Beg_Bal*'JV Loan Amort Schedule  30-30'!Interest_Rate/'JV Loan Amort Schedule  30-30'!Num_Pmt_Per_Year,"")</f>
        <v>#NAME?</v>
      </c>
      <c r="I240"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40" s="50" t="e">
        <f t="shared" si="1"/>
        <v>#NAME?</v>
      </c>
      <c r="K240" s="5"/>
      <c r="L240" s="5"/>
      <c r="M240" s="5"/>
      <c r="N240" s="5"/>
      <c r="O240" s="5"/>
      <c r="P240" s="5"/>
      <c r="Q240" s="5"/>
      <c r="R240" s="5"/>
      <c r="S240" s="5"/>
      <c r="T240" s="5"/>
      <c r="U240" s="5"/>
      <c r="V240" s="5"/>
      <c r="W240" s="5"/>
      <c r="X240" s="5"/>
      <c r="Y240" s="5"/>
      <c r="Z240" s="5"/>
    </row>
    <row r="241" spans="1:26" ht="12.75" customHeight="1" x14ac:dyDescent="0.2">
      <c r="A241" s="47" t="e">
        <f t="shared" si="2"/>
        <v>#NAME?</v>
      </c>
      <c r="B241" s="48" t="e">
        <f>IF('JV Loan Amort Schedule  30-30'!Pay_Num&lt;&gt;"",DATE(YEAR('JV Loan Amort Schedule  30-30'!Loan_Start),MONTH('JV Loan Amort Schedule  30-30'!Loan_Start)+('JV Loan Amort Schedule  30-30'!Pay_Num)*12/'JV Loan Amort Schedule  30-30'!Num_Pmt_Per_Year,DAY('JV Loan Amort Schedule  30-30'!Loan_Start)),"")</f>
        <v>#NAME?</v>
      </c>
      <c r="C241" s="50" t="e">
        <f>IF('JV Loan Amort Schedule  30-30'!Pay_Num&lt;&gt;"",I240,"")</f>
        <v>#NAME?</v>
      </c>
      <c r="D241" s="50" t="e">
        <f>IF('JV Loan Amort Schedule  30-30'!Pay_Num&lt;&gt;"",'JV Loan Amort Schedule  30-30'!Scheduled_Monthly_Payment,"")</f>
        <v>#NAME?</v>
      </c>
      <c r="E241"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41"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41" s="50" t="e">
        <f>IF('JV Loan Amort Schedule  30-30'!Pay_Num&lt;&gt;"",'JV Loan Amort Schedule  30-30'!Total_Pay-'JV Loan Amort Schedule  30-30'!Int,"")</f>
        <v>#NAME?</v>
      </c>
      <c r="H241" s="50" t="e">
        <f>IF('JV Loan Amort Schedule  30-30'!Pay_Num&lt;&gt;"",'JV Loan Amort Schedule  30-30'!Beg_Bal*'JV Loan Amort Schedule  30-30'!Interest_Rate/'JV Loan Amort Schedule  30-30'!Num_Pmt_Per_Year,"")</f>
        <v>#NAME?</v>
      </c>
      <c r="I241"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41" s="50" t="e">
        <f t="shared" si="1"/>
        <v>#NAME?</v>
      </c>
      <c r="K241" s="5"/>
      <c r="L241" s="5"/>
      <c r="M241" s="5"/>
      <c r="N241" s="5"/>
      <c r="O241" s="5"/>
      <c r="P241" s="5"/>
      <c r="Q241" s="5"/>
      <c r="R241" s="5"/>
      <c r="S241" s="5"/>
      <c r="T241" s="5"/>
      <c r="U241" s="5"/>
      <c r="V241" s="5"/>
      <c r="W241" s="5"/>
      <c r="X241" s="5"/>
      <c r="Y241" s="5"/>
      <c r="Z241" s="5"/>
    </row>
    <row r="242" spans="1:26" ht="12.75" customHeight="1" x14ac:dyDescent="0.2">
      <c r="A242" s="47" t="e">
        <f t="shared" si="2"/>
        <v>#NAME?</v>
      </c>
      <c r="B242" s="48" t="e">
        <f>IF('JV Loan Amort Schedule  30-30'!Pay_Num&lt;&gt;"",DATE(YEAR('JV Loan Amort Schedule  30-30'!Loan_Start),MONTH('JV Loan Amort Schedule  30-30'!Loan_Start)+('JV Loan Amort Schedule  30-30'!Pay_Num)*12/'JV Loan Amort Schedule  30-30'!Num_Pmt_Per_Year,DAY('JV Loan Amort Schedule  30-30'!Loan_Start)),"")</f>
        <v>#NAME?</v>
      </c>
      <c r="C242" s="50" t="e">
        <f>IF('JV Loan Amort Schedule  30-30'!Pay_Num&lt;&gt;"",I241,"")</f>
        <v>#NAME?</v>
      </c>
      <c r="D242" s="50" t="e">
        <f>IF('JV Loan Amort Schedule  30-30'!Pay_Num&lt;&gt;"",'JV Loan Amort Schedule  30-30'!Scheduled_Monthly_Payment,"")</f>
        <v>#NAME?</v>
      </c>
      <c r="E242"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42"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42" s="50" t="e">
        <f>IF('JV Loan Amort Schedule  30-30'!Pay_Num&lt;&gt;"",'JV Loan Amort Schedule  30-30'!Total_Pay-'JV Loan Amort Schedule  30-30'!Int,"")</f>
        <v>#NAME?</v>
      </c>
      <c r="H242" s="50" t="e">
        <f>IF('JV Loan Amort Schedule  30-30'!Pay_Num&lt;&gt;"",'JV Loan Amort Schedule  30-30'!Beg_Bal*'JV Loan Amort Schedule  30-30'!Interest_Rate/'JV Loan Amort Schedule  30-30'!Num_Pmt_Per_Year,"")</f>
        <v>#NAME?</v>
      </c>
      <c r="I242"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42" s="50" t="e">
        <f t="shared" si="1"/>
        <v>#NAME?</v>
      </c>
      <c r="K242" s="5"/>
      <c r="L242" s="5"/>
      <c r="M242" s="5"/>
      <c r="N242" s="5"/>
      <c r="O242" s="5"/>
      <c r="P242" s="5"/>
      <c r="Q242" s="5"/>
      <c r="R242" s="5"/>
      <c r="S242" s="5"/>
      <c r="T242" s="5"/>
      <c r="U242" s="5"/>
      <c r="V242" s="5"/>
      <c r="W242" s="5"/>
      <c r="X242" s="5"/>
      <c r="Y242" s="5"/>
      <c r="Z242" s="5"/>
    </row>
    <row r="243" spans="1:26" ht="12.75" customHeight="1" x14ac:dyDescent="0.2">
      <c r="A243" s="47" t="e">
        <f t="shared" si="2"/>
        <v>#NAME?</v>
      </c>
      <c r="B243" s="48" t="e">
        <f>IF('JV Loan Amort Schedule  30-30'!Pay_Num&lt;&gt;"",DATE(YEAR('JV Loan Amort Schedule  30-30'!Loan_Start),MONTH('JV Loan Amort Schedule  30-30'!Loan_Start)+('JV Loan Amort Schedule  30-30'!Pay_Num)*12/'JV Loan Amort Schedule  30-30'!Num_Pmt_Per_Year,DAY('JV Loan Amort Schedule  30-30'!Loan_Start)),"")</f>
        <v>#NAME?</v>
      </c>
      <c r="C243" s="50" t="e">
        <f>IF('JV Loan Amort Schedule  30-30'!Pay_Num&lt;&gt;"",I242,"")</f>
        <v>#NAME?</v>
      </c>
      <c r="D243" s="50" t="e">
        <f>IF('JV Loan Amort Schedule  30-30'!Pay_Num&lt;&gt;"",'JV Loan Amort Schedule  30-30'!Scheduled_Monthly_Payment,"")</f>
        <v>#NAME?</v>
      </c>
      <c r="E243"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43"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43" s="50" t="e">
        <f>IF('JV Loan Amort Schedule  30-30'!Pay_Num&lt;&gt;"",'JV Loan Amort Schedule  30-30'!Total_Pay-'JV Loan Amort Schedule  30-30'!Int,"")</f>
        <v>#NAME?</v>
      </c>
      <c r="H243" s="50" t="e">
        <f>IF('JV Loan Amort Schedule  30-30'!Pay_Num&lt;&gt;"",'JV Loan Amort Schedule  30-30'!Beg_Bal*'JV Loan Amort Schedule  30-30'!Interest_Rate/'JV Loan Amort Schedule  30-30'!Num_Pmt_Per_Year,"")</f>
        <v>#NAME?</v>
      </c>
      <c r="I243"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43" s="50" t="e">
        <f t="shared" si="1"/>
        <v>#NAME?</v>
      </c>
      <c r="K243" s="5"/>
      <c r="L243" s="5"/>
      <c r="M243" s="5"/>
      <c r="N243" s="5"/>
      <c r="O243" s="5"/>
      <c r="P243" s="5"/>
      <c r="Q243" s="5"/>
      <c r="R243" s="5"/>
      <c r="S243" s="5"/>
      <c r="T243" s="5"/>
      <c r="U243" s="5"/>
      <c r="V243" s="5"/>
      <c r="W243" s="5"/>
      <c r="X243" s="5"/>
      <c r="Y243" s="5"/>
      <c r="Z243" s="5"/>
    </row>
    <row r="244" spans="1:26" ht="12.75" customHeight="1" x14ac:dyDescent="0.2">
      <c r="A244" s="47" t="e">
        <f t="shared" si="2"/>
        <v>#NAME?</v>
      </c>
      <c r="B244" s="48" t="e">
        <f>IF('JV Loan Amort Schedule  30-30'!Pay_Num&lt;&gt;"",DATE(YEAR('JV Loan Amort Schedule  30-30'!Loan_Start),MONTH('JV Loan Amort Schedule  30-30'!Loan_Start)+('JV Loan Amort Schedule  30-30'!Pay_Num)*12/'JV Loan Amort Schedule  30-30'!Num_Pmt_Per_Year,DAY('JV Loan Amort Schedule  30-30'!Loan_Start)),"")</f>
        <v>#NAME?</v>
      </c>
      <c r="C244" s="50" t="e">
        <f>IF('JV Loan Amort Schedule  30-30'!Pay_Num&lt;&gt;"",I243,"")</f>
        <v>#NAME?</v>
      </c>
      <c r="D244" s="50" t="e">
        <f>IF('JV Loan Amort Schedule  30-30'!Pay_Num&lt;&gt;"",'JV Loan Amort Schedule  30-30'!Scheduled_Monthly_Payment,"")</f>
        <v>#NAME?</v>
      </c>
      <c r="E244"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44"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44" s="50" t="e">
        <f>IF('JV Loan Amort Schedule  30-30'!Pay_Num&lt;&gt;"",'JV Loan Amort Schedule  30-30'!Total_Pay-'JV Loan Amort Schedule  30-30'!Int,"")</f>
        <v>#NAME?</v>
      </c>
      <c r="H244" s="50" t="e">
        <f>IF('JV Loan Amort Schedule  30-30'!Pay_Num&lt;&gt;"",'JV Loan Amort Schedule  30-30'!Beg_Bal*'JV Loan Amort Schedule  30-30'!Interest_Rate/'JV Loan Amort Schedule  30-30'!Num_Pmt_Per_Year,"")</f>
        <v>#NAME?</v>
      </c>
      <c r="I244"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44" s="50" t="e">
        <f t="shared" si="1"/>
        <v>#NAME?</v>
      </c>
      <c r="K244" s="5"/>
      <c r="L244" s="5"/>
      <c r="M244" s="5"/>
      <c r="N244" s="5"/>
      <c r="O244" s="5"/>
      <c r="P244" s="5"/>
      <c r="Q244" s="5"/>
      <c r="R244" s="5"/>
      <c r="S244" s="5"/>
      <c r="T244" s="5"/>
      <c r="U244" s="5"/>
      <c r="V244" s="5"/>
      <c r="W244" s="5"/>
      <c r="X244" s="5"/>
      <c r="Y244" s="5"/>
      <c r="Z244" s="5"/>
    </row>
    <row r="245" spans="1:26" ht="12.75" customHeight="1" x14ac:dyDescent="0.2">
      <c r="A245" s="47" t="e">
        <f t="shared" si="2"/>
        <v>#NAME?</v>
      </c>
      <c r="B245" s="48" t="e">
        <f>IF('JV Loan Amort Schedule  30-30'!Pay_Num&lt;&gt;"",DATE(YEAR('JV Loan Amort Schedule  30-30'!Loan_Start),MONTH('JV Loan Amort Schedule  30-30'!Loan_Start)+('JV Loan Amort Schedule  30-30'!Pay_Num)*12/'JV Loan Amort Schedule  30-30'!Num_Pmt_Per_Year,DAY('JV Loan Amort Schedule  30-30'!Loan_Start)),"")</f>
        <v>#NAME?</v>
      </c>
      <c r="C245" s="50" t="e">
        <f>IF('JV Loan Amort Schedule  30-30'!Pay_Num&lt;&gt;"",I244,"")</f>
        <v>#NAME?</v>
      </c>
      <c r="D245" s="50" t="e">
        <f>IF('JV Loan Amort Schedule  30-30'!Pay_Num&lt;&gt;"",'JV Loan Amort Schedule  30-30'!Scheduled_Monthly_Payment,"")</f>
        <v>#NAME?</v>
      </c>
      <c r="E245"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45"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45" s="50" t="e">
        <f>IF('JV Loan Amort Schedule  30-30'!Pay_Num&lt;&gt;"",'JV Loan Amort Schedule  30-30'!Total_Pay-'JV Loan Amort Schedule  30-30'!Int,"")</f>
        <v>#NAME?</v>
      </c>
      <c r="H245" s="50" t="e">
        <f>IF('JV Loan Amort Schedule  30-30'!Pay_Num&lt;&gt;"",'JV Loan Amort Schedule  30-30'!Beg_Bal*'JV Loan Amort Schedule  30-30'!Interest_Rate/'JV Loan Amort Schedule  30-30'!Num_Pmt_Per_Year,"")</f>
        <v>#NAME?</v>
      </c>
      <c r="I245"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45" s="50" t="e">
        <f t="shared" si="1"/>
        <v>#NAME?</v>
      </c>
      <c r="K245" s="5"/>
      <c r="L245" s="5"/>
      <c r="M245" s="5"/>
      <c r="N245" s="5"/>
      <c r="O245" s="5"/>
      <c r="P245" s="5"/>
      <c r="Q245" s="5"/>
      <c r="R245" s="5"/>
      <c r="S245" s="5"/>
      <c r="T245" s="5"/>
      <c r="U245" s="5"/>
      <c r="V245" s="5"/>
      <c r="W245" s="5"/>
      <c r="X245" s="5"/>
      <c r="Y245" s="5"/>
      <c r="Z245" s="5"/>
    </row>
    <row r="246" spans="1:26" ht="12.75" customHeight="1" x14ac:dyDescent="0.2">
      <c r="A246" s="47" t="e">
        <f t="shared" si="2"/>
        <v>#NAME?</v>
      </c>
      <c r="B246" s="48" t="e">
        <f>IF('JV Loan Amort Schedule  30-30'!Pay_Num&lt;&gt;"",DATE(YEAR('JV Loan Amort Schedule  30-30'!Loan_Start),MONTH('JV Loan Amort Schedule  30-30'!Loan_Start)+('JV Loan Amort Schedule  30-30'!Pay_Num)*12/'JV Loan Amort Schedule  30-30'!Num_Pmt_Per_Year,DAY('JV Loan Amort Schedule  30-30'!Loan_Start)),"")</f>
        <v>#NAME?</v>
      </c>
      <c r="C246" s="50" t="e">
        <f>IF('JV Loan Amort Schedule  30-30'!Pay_Num&lt;&gt;"",I245,"")</f>
        <v>#NAME?</v>
      </c>
      <c r="D246" s="50" t="e">
        <f>IF('JV Loan Amort Schedule  30-30'!Pay_Num&lt;&gt;"",'JV Loan Amort Schedule  30-30'!Scheduled_Monthly_Payment,"")</f>
        <v>#NAME?</v>
      </c>
      <c r="E246"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46"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46" s="50" t="e">
        <f>IF('JV Loan Amort Schedule  30-30'!Pay_Num&lt;&gt;"",'JV Loan Amort Schedule  30-30'!Total_Pay-'JV Loan Amort Schedule  30-30'!Int,"")</f>
        <v>#NAME?</v>
      </c>
      <c r="H246" s="50" t="e">
        <f>IF('JV Loan Amort Schedule  30-30'!Pay_Num&lt;&gt;"",'JV Loan Amort Schedule  30-30'!Beg_Bal*'JV Loan Amort Schedule  30-30'!Interest_Rate/'JV Loan Amort Schedule  30-30'!Num_Pmt_Per_Year,"")</f>
        <v>#NAME?</v>
      </c>
      <c r="I246"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46" s="50" t="e">
        <f t="shared" si="1"/>
        <v>#NAME?</v>
      </c>
      <c r="K246" s="5"/>
      <c r="L246" s="5"/>
      <c r="M246" s="5"/>
      <c r="N246" s="5"/>
      <c r="O246" s="5"/>
      <c r="P246" s="5"/>
      <c r="Q246" s="5"/>
      <c r="R246" s="5"/>
      <c r="S246" s="5"/>
      <c r="T246" s="5"/>
      <c r="U246" s="5"/>
      <c r="V246" s="5"/>
      <c r="W246" s="5"/>
      <c r="X246" s="5"/>
      <c r="Y246" s="5"/>
      <c r="Z246" s="5"/>
    </row>
    <row r="247" spans="1:26" ht="12.75" customHeight="1" x14ac:dyDescent="0.2">
      <c r="A247" s="47" t="e">
        <f t="shared" si="2"/>
        <v>#NAME?</v>
      </c>
      <c r="B247" s="48" t="e">
        <f>IF('JV Loan Amort Schedule  30-30'!Pay_Num&lt;&gt;"",DATE(YEAR('JV Loan Amort Schedule  30-30'!Loan_Start),MONTH('JV Loan Amort Schedule  30-30'!Loan_Start)+('JV Loan Amort Schedule  30-30'!Pay_Num)*12/'JV Loan Amort Schedule  30-30'!Num_Pmt_Per_Year,DAY('JV Loan Amort Schedule  30-30'!Loan_Start)),"")</f>
        <v>#NAME?</v>
      </c>
      <c r="C247" s="50" t="e">
        <f>IF('JV Loan Amort Schedule  30-30'!Pay_Num&lt;&gt;"",I246,"")</f>
        <v>#NAME?</v>
      </c>
      <c r="D247" s="50" t="e">
        <f>IF('JV Loan Amort Schedule  30-30'!Pay_Num&lt;&gt;"",'JV Loan Amort Schedule  30-30'!Scheduled_Monthly_Payment,"")</f>
        <v>#NAME?</v>
      </c>
      <c r="E247"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47"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47" s="50" t="e">
        <f>IF('JV Loan Amort Schedule  30-30'!Pay_Num&lt;&gt;"",'JV Loan Amort Schedule  30-30'!Total_Pay-'JV Loan Amort Schedule  30-30'!Int,"")</f>
        <v>#NAME?</v>
      </c>
      <c r="H247" s="50" t="e">
        <f>IF('JV Loan Amort Schedule  30-30'!Pay_Num&lt;&gt;"",'JV Loan Amort Schedule  30-30'!Beg_Bal*'JV Loan Amort Schedule  30-30'!Interest_Rate/'JV Loan Amort Schedule  30-30'!Num_Pmt_Per_Year,"")</f>
        <v>#NAME?</v>
      </c>
      <c r="I247"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47" s="50" t="e">
        <f t="shared" si="1"/>
        <v>#NAME?</v>
      </c>
      <c r="K247" s="5"/>
      <c r="L247" s="5"/>
      <c r="M247" s="5"/>
      <c r="N247" s="5"/>
      <c r="O247" s="5"/>
      <c r="P247" s="5"/>
      <c r="Q247" s="5"/>
      <c r="R247" s="5"/>
      <c r="S247" s="5"/>
      <c r="T247" s="5"/>
      <c r="U247" s="5"/>
      <c r="V247" s="5"/>
      <c r="W247" s="5"/>
      <c r="X247" s="5"/>
      <c r="Y247" s="5"/>
      <c r="Z247" s="5"/>
    </row>
    <row r="248" spans="1:26" ht="12.75" customHeight="1" x14ac:dyDescent="0.2">
      <c r="A248" s="47" t="e">
        <f t="shared" si="2"/>
        <v>#NAME?</v>
      </c>
      <c r="B248" s="48" t="e">
        <f>IF('JV Loan Amort Schedule  30-30'!Pay_Num&lt;&gt;"",DATE(YEAR('JV Loan Amort Schedule  30-30'!Loan_Start),MONTH('JV Loan Amort Schedule  30-30'!Loan_Start)+('JV Loan Amort Schedule  30-30'!Pay_Num)*12/'JV Loan Amort Schedule  30-30'!Num_Pmt_Per_Year,DAY('JV Loan Amort Schedule  30-30'!Loan_Start)),"")</f>
        <v>#NAME?</v>
      </c>
      <c r="C248" s="50" t="e">
        <f>IF('JV Loan Amort Schedule  30-30'!Pay_Num&lt;&gt;"",I247,"")</f>
        <v>#NAME?</v>
      </c>
      <c r="D248" s="50" t="e">
        <f>IF('JV Loan Amort Schedule  30-30'!Pay_Num&lt;&gt;"",'JV Loan Amort Schedule  30-30'!Scheduled_Monthly_Payment,"")</f>
        <v>#NAME?</v>
      </c>
      <c r="E248"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48"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48" s="50" t="e">
        <f>IF('JV Loan Amort Schedule  30-30'!Pay_Num&lt;&gt;"",'JV Loan Amort Schedule  30-30'!Total_Pay-'JV Loan Amort Schedule  30-30'!Int,"")</f>
        <v>#NAME?</v>
      </c>
      <c r="H248" s="50" t="e">
        <f>IF('JV Loan Amort Schedule  30-30'!Pay_Num&lt;&gt;"",'JV Loan Amort Schedule  30-30'!Beg_Bal*'JV Loan Amort Schedule  30-30'!Interest_Rate/'JV Loan Amort Schedule  30-30'!Num_Pmt_Per_Year,"")</f>
        <v>#NAME?</v>
      </c>
      <c r="I248"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48" s="50" t="e">
        <f t="shared" si="1"/>
        <v>#NAME?</v>
      </c>
      <c r="K248" s="5"/>
      <c r="L248" s="5"/>
      <c r="M248" s="5"/>
      <c r="N248" s="5"/>
      <c r="O248" s="5"/>
      <c r="P248" s="5"/>
      <c r="Q248" s="5"/>
      <c r="R248" s="5"/>
      <c r="S248" s="5"/>
      <c r="T248" s="5"/>
      <c r="U248" s="5"/>
      <c r="V248" s="5"/>
      <c r="W248" s="5"/>
      <c r="X248" s="5"/>
      <c r="Y248" s="5"/>
      <c r="Z248" s="5"/>
    </row>
    <row r="249" spans="1:26" ht="12.75" customHeight="1" x14ac:dyDescent="0.2">
      <c r="A249" s="47" t="e">
        <f t="shared" si="2"/>
        <v>#NAME?</v>
      </c>
      <c r="B249" s="48" t="e">
        <f>IF('JV Loan Amort Schedule  30-30'!Pay_Num&lt;&gt;"",DATE(YEAR('JV Loan Amort Schedule  30-30'!Loan_Start),MONTH('JV Loan Amort Schedule  30-30'!Loan_Start)+('JV Loan Amort Schedule  30-30'!Pay_Num)*12/'JV Loan Amort Schedule  30-30'!Num_Pmt_Per_Year,DAY('JV Loan Amort Schedule  30-30'!Loan_Start)),"")</f>
        <v>#NAME?</v>
      </c>
      <c r="C249" s="50" t="e">
        <f>IF('JV Loan Amort Schedule  30-30'!Pay_Num&lt;&gt;"",I248,"")</f>
        <v>#NAME?</v>
      </c>
      <c r="D249" s="50" t="e">
        <f>IF('JV Loan Amort Schedule  30-30'!Pay_Num&lt;&gt;"",'JV Loan Amort Schedule  30-30'!Scheduled_Monthly_Payment,"")</f>
        <v>#NAME?</v>
      </c>
      <c r="E249"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49"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49" s="50" t="e">
        <f>IF('JV Loan Amort Schedule  30-30'!Pay_Num&lt;&gt;"",'JV Loan Amort Schedule  30-30'!Total_Pay-'JV Loan Amort Schedule  30-30'!Int,"")</f>
        <v>#NAME?</v>
      </c>
      <c r="H249" s="50" t="e">
        <f>IF('JV Loan Amort Schedule  30-30'!Pay_Num&lt;&gt;"",'JV Loan Amort Schedule  30-30'!Beg_Bal*'JV Loan Amort Schedule  30-30'!Interest_Rate/'JV Loan Amort Schedule  30-30'!Num_Pmt_Per_Year,"")</f>
        <v>#NAME?</v>
      </c>
      <c r="I249"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49" s="50" t="e">
        <f t="shared" si="1"/>
        <v>#NAME?</v>
      </c>
      <c r="K249" s="5"/>
      <c r="L249" s="5"/>
      <c r="M249" s="5"/>
      <c r="N249" s="5"/>
      <c r="O249" s="5"/>
      <c r="P249" s="5"/>
      <c r="Q249" s="5"/>
      <c r="R249" s="5"/>
      <c r="S249" s="5"/>
      <c r="T249" s="5"/>
      <c r="U249" s="5"/>
      <c r="V249" s="5"/>
      <c r="W249" s="5"/>
      <c r="X249" s="5"/>
      <c r="Y249" s="5"/>
      <c r="Z249" s="5"/>
    </row>
    <row r="250" spans="1:26" ht="12.75" customHeight="1" x14ac:dyDescent="0.2">
      <c r="A250" s="47" t="e">
        <f t="shared" si="2"/>
        <v>#NAME?</v>
      </c>
      <c r="B250" s="48" t="e">
        <f>IF('JV Loan Amort Schedule  30-30'!Pay_Num&lt;&gt;"",DATE(YEAR('JV Loan Amort Schedule  30-30'!Loan_Start),MONTH('JV Loan Amort Schedule  30-30'!Loan_Start)+('JV Loan Amort Schedule  30-30'!Pay_Num)*12/'JV Loan Amort Schedule  30-30'!Num_Pmt_Per_Year,DAY('JV Loan Amort Schedule  30-30'!Loan_Start)),"")</f>
        <v>#NAME?</v>
      </c>
      <c r="C250" s="50" t="e">
        <f>IF('JV Loan Amort Schedule  30-30'!Pay_Num&lt;&gt;"",I249,"")</f>
        <v>#NAME?</v>
      </c>
      <c r="D250" s="50" t="e">
        <f>IF('JV Loan Amort Schedule  30-30'!Pay_Num&lt;&gt;"",'JV Loan Amort Schedule  30-30'!Scheduled_Monthly_Payment,"")</f>
        <v>#NAME?</v>
      </c>
      <c r="E250"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50"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50" s="50" t="e">
        <f>IF('JV Loan Amort Schedule  30-30'!Pay_Num&lt;&gt;"",'JV Loan Amort Schedule  30-30'!Total_Pay-'JV Loan Amort Schedule  30-30'!Int,"")</f>
        <v>#NAME?</v>
      </c>
      <c r="H250" s="50" t="e">
        <f>IF('JV Loan Amort Schedule  30-30'!Pay_Num&lt;&gt;"",'JV Loan Amort Schedule  30-30'!Beg_Bal*'JV Loan Amort Schedule  30-30'!Interest_Rate/'JV Loan Amort Schedule  30-30'!Num_Pmt_Per_Year,"")</f>
        <v>#NAME?</v>
      </c>
      <c r="I250"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50" s="50" t="e">
        <f t="shared" si="1"/>
        <v>#NAME?</v>
      </c>
      <c r="K250" s="5"/>
      <c r="L250" s="5"/>
      <c r="M250" s="5"/>
      <c r="N250" s="5"/>
      <c r="O250" s="5"/>
      <c r="P250" s="5"/>
      <c r="Q250" s="5"/>
      <c r="R250" s="5"/>
      <c r="S250" s="5"/>
      <c r="T250" s="5"/>
      <c r="U250" s="5"/>
      <c r="V250" s="5"/>
      <c r="W250" s="5"/>
      <c r="X250" s="5"/>
      <c r="Y250" s="5"/>
      <c r="Z250" s="5"/>
    </row>
    <row r="251" spans="1:26" ht="12.75" customHeight="1" x14ac:dyDescent="0.2">
      <c r="A251" s="47" t="e">
        <f t="shared" si="2"/>
        <v>#NAME?</v>
      </c>
      <c r="B251" s="48" t="e">
        <f>IF('JV Loan Amort Schedule  30-30'!Pay_Num&lt;&gt;"",DATE(YEAR('JV Loan Amort Schedule  30-30'!Loan_Start),MONTH('JV Loan Amort Schedule  30-30'!Loan_Start)+('JV Loan Amort Schedule  30-30'!Pay_Num)*12/'JV Loan Amort Schedule  30-30'!Num_Pmt_Per_Year,DAY('JV Loan Amort Schedule  30-30'!Loan_Start)),"")</f>
        <v>#NAME?</v>
      </c>
      <c r="C251" s="50" t="e">
        <f>IF('JV Loan Amort Schedule  30-30'!Pay_Num&lt;&gt;"",I250,"")</f>
        <v>#NAME?</v>
      </c>
      <c r="D251" s="50" t="e">
        <f>IF('JV Loan Amort Schedule  30-30'!Pay_Num&lt;&gt;"",'JV Loan Amort Schedule  30-30'!Scheduled_Monthly_Payment,"")</f>
        <v>#NAME?</v>
      </c>
      <c r="E251"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51"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51" s="50" t="e">
        <f>IF('JV Loan Amort Schedule  30-30'!Pay_Num&lt;&gt;"",'JV Loan Amort Schedule  30-30'!Total_Pay-'JV Loan Amort Schedule  30-30'!Int,"")</f>
        <v>#NAME?</v>
      </c>
      <c r="H251" s="50" t="e">
        <f>IF('JV Loan Amort Schedule  30-30'!Pay_Num&lt;&gt;"",'JV Loan Amort Schedule  30-30'!Beg_Bal*'JV Loan Amort Schedule  30-30'!Interest_Rate/'JV Loan Amort Schedule  30-30'!Num_Pmt_Per_Year,"")</f>
        <v>#NAME?</v>
      </c>
      <c r="I251"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51" s="50" t="e">
        <f t="shared" si="1"/>
        <v>#NAME?</v>
      </c>
      <c r="K251" s="5"/>
      <c r="L251" s="5"/>
      <c r="M251" s="5"/>
      <c r="N251" s="5"/>
      <c r="O251" s="5"/>
      <c r="P251" s="5"/>
      <c r="Q251" s="5"/>
      <c r="R251" s="5"/>
      <c r="S251" s="5"/>
      <c r="T251" s="5"/>
      <c r="U251" s="5"/>
      <c r="V251" s="5"/>
      <c r="W251" s="5"/>
      <c r="X251" s="5"/>
      <c r="Y251" s="5"/>
      <c r="Z251" s="5"/>
    </row>
    <row r="252" spans="1:26" ht="12.75" customHeight="1" x14ac:dyDescent="0.2">
      <c r="A252" s="47" t="e">
        <f t="shared" si="2"/>
        <v>#NAME?</v>
      </c>
      <c r="B252" s="48" t="e">
        <f>IF('JV Loan Amort Schedule  30-30'!Pay_Num&lt;&gt;"",DATE(YEAR('JV Loan Amort Schedule  30-30'!Loan_Start),MONTH('JV Loan Amort Schedule  30-30'!Loan_Start)+('JV Loan Amort Schedule  30-30'!Pay_Num)*12/'JV Loan Amort Schedule  30-30'!Num_Pmt_Per_Year,DAY('JV Loan Amort Schedule  30-30'!Loan_Start)),"")</f>
        <v>#NAME?</v>
      </c>
      <c r="C252" s="50" t="e">
        <f>IF('JV Loan Amort Schedule  30-30'!Pay_Num&lt;&gt;"",I251,"")</f>
        <v>#NAME?</v>
      </c>
      <c r="D252" s="50" t="e">
        <f>IF('JV Loan Amort Schedule  30-30'!Pay_Num&lt;&gt;"",'JV Loan Amort Schedule  30-30'!Scheduled_Monthly_Payment,"")</f>
        <v>#NAME?</v>
      </c>
      <c r="E252"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52"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52" s="50" t="e">
        <f>IF('JV Loan Amort Schedule  30-30'!Pay_Num&lt;&gt;"",'JV Loan Amort Schedule  30-30'!Total_Pay-'JV Loan Amort Schedule  30-30'!Int,"")</f>
        <v>#NAME?</v>
      </c>
      <c r="H252" s="50" t="e">
        <f>IF('JV Loan Amort Schedule  30-30'!Pay_Num&lt;&gt;"",'JV Loan Amort Schedule  30-30'!Beg_Bal*'JV Loan Amort Schedule  30-30'!Interest_Rate/'JV Loan Amort Schedule  30-30'!Num_Pmt_Per_Year,"")</f>
        <v>#NAME?</v>
      </c>
      <c r="I252"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52" s="50" t="e">
        <f t="shared" si="1"/>
        <v>#NAME?</v>
      </c>
      <c r="K252" s="5"/>
      <c r="L252" s="5"/>
      <c r="M252" s="5"/>
      <c r="N252" s="5"/>
      <c r="O252" s="5"/>
      <c r="P252" s="5"/>
      <c r="Q252" s="5"/>
      <c r="R252" s="5"/>
      <c r="S252" s="5"/>
      <c r="T252" s="5"/>
      <c r="U252" s="5"/>
      <c r="V252" s="5"/>
      <c r="W252" s="5"/>
      <c r="X252" s="5"/>
      <c r="Y252" s="5"/>
      <c r="Z252" s="5"/>
    </row>
    <row r="253" spans="1:26" ht="12.75" customHeight="1" x14ac:dyDescent="0.2">
      <c r="A253" s="47" t="e">
        <f t="shared" si="2"/>
        <v>#NAME?</v>
      </c>
      <c r="B253" s="48" t="e">
        <f>IF('JV Loan Amort Schedule  30-30'!Pay_Num&lt;&gt;"",DATE(YEAR('JV Loan Amort Schedule  30-30'!Loan_Start),MONTH('JV Loan Amort Schedule  30-30'!Loan_Start)+('JV Loan Amort Schedule  30-30'!Pay_Num)*12/'JV Loan Amort Schedule  30-30'!Num_Pmt_Per_Year,DAY('JV Loan Amort Schedule  30-30'!Loan_Start)),"")</f>
        <v>#NAME?</v>
      </c>
      <c r="C253" s="50" t="e">
        <f>IF('JV Loan Amort Schedule  30-30'!Pay_Num&lt;&gt;"",I252,"")</f>
        <v>#NAME?</v>
      </c>
      <c r="D253" s="50" t="e">
        <f>IF('JV Loan Amort Schedule  30-30'!Pay_Num&lt;&gt;"",'JV Loan Amort Schedule  30-30'!Scheduled_Monthly_Payment,"")</f>
        <v>#NAME?</v>
      </c>
      <c r="E253"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53"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53" s="50" t="e">
        <f>IF('JV Loan Amort Schedule  30-30'!Pay_Num&lt;&gt;"",'JV Loan Amort Schedule  30-30'!Total_Pay-'JV Loan Amort Schedule  30-30'!Int,"")</f>
        <v>#NAME?</v>
      </c>
      <c r="H253" s="50" t="e">
        <f>IF('JV Loan Amort Schedule  30-30'!Pay_Num&lt;&gt;"",'JV Loan Amort Schedule  30-30'!Beg_Bal*'JV Loan Amort Schedule  30-30'!Interest_Rate/'JV Loan Amort Schedule  30-30'!Num_Pmt_Per_Year,"")</f>
        <v>#NAME?</v>
      </c>
      <c r="I253"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53" s="50" t="e">
        <f t="shared" si="1"/>
        <v>#NAME?</v>
      </c>
      <c r="K253" s="5"/>
      <c r="L253" s="5"/>
      <c r="M253" s="5"/>
      <c r="N253" s="5"/>
      <c r="O253" s="5"/>
      <c r="P253" s="5"/>
      <c r="Q253" s="5"/>
      <c r="R253" s="5"/>
      <c r="S253" s="5"/>
      <c r="T253" s="5"/>
      <c r="U253" s="5"/>
      <c r="V253" s="5"/>
      <c r="W253" s="5"/>
      <c r="X253" s="5"/>
      <c r="Y253" s="5"/>
      <c r="Z253" s="5"/>
    </row>
    <row r="254" spans="1:26" ht="12.75" customHeight="1" x14ac:dyDescent="0.2">
      <c r="A254" s="47" t="e">
        <f t="shared" si="2"/>
        <v>#NAME?</v>
      </c>
      <c r="B254" s="48" t="e">
        <f>IF('JV Loan Amort Schedule  30-30'!Pay_Num&lt;&gt;"",DATE(YEAR('JV Loan Amort Schedule  30-30'!Loan_Start),MONTH('JV Loan Amort Schedule  30-30'!Loan_Start)+('JV Loan Amort Schedule  30-30'!Pay_Num)*12/'JV Loan Amort Schedule  30-30'!Num_Pmt_Per_Year,DAY('JV Loan Amort Schedule  30-30'!Loan_Start)),"")</f>
        <v>#NAME?</v>
      </c>
      <c r="C254" s="50" t="e">
        <f>IF('JV Loan Amort Schedule  30-30'!Pay_Num&lt;&gt;"",I253,"")</f>
        <v>#NAME?</v>
      </c>
      <c r="D254" s="50" t="e">
        <f>IF('JV Loan Amort Schedule  30-30'!Pay_Num&lt;&gt;"",'JV Loan Amort Schedule  30-30'!Scheduled_Monthly_Payment,"")</f>
        <v>#NAME?</v>
      </c>
      <c r="E254"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54"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54" s="50" t="e">
        <f>IF('JV Loan Amort Schedule  30-30'!Pay_Num&lt;&gt;"",'JV Loan Amort Schedule  30-30'!Total_Pay-'JV Loan Amort Schedule  30-30'!Int,"")</f>
        <v>#NAME?</v>
      </c>
      <c r="H254" s="50" t="e">
        <f>IF('JV Loan Amort Schedule  30-30'!Pay_Num&lt;&gt;"",'JV Loan Amort Schedule  30-30'!Beg_Bal*'JV Loan Amort Schedule  30-30'!Interest_Rate/'JV Loan Amort Schedule  30-30'!Num_Pmt_Per_Year,"")</f>
        <v>#NAME?</v>
      </c>
      <c r="I254"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54" s="50" t="e">
        <f t="shared" si="1"/>
        <v>#NAME?</v>
      </c>
      <c r="K254" s="5"/>
      <c r="L254" s="5"/>
      <c r="M254" s="5"/>
      <c r="N254" s="5"/>
      <c r="O254" s="5"/>
      <c r="P254" s="5"/>
      <c r="Q254" s="5"/>
      <c r="R254" s="5"/>
      <c r="S254" s="5"/>
      <c r="T254" s="5"/>
      <c r="U254" s="5"/>
      <c r="V254" s="5"/>
      <c r="W254" s="5"/>
      <c r="X254" s="5"/>
      <c r="Y254" s="5"/>
      <c r="Z254" s="5"/>
    </row>
    <row r="255" spans="1:26" ht="12.75" customHeight="1" x14ac:dyDescent="0.2">
      <c r="A255" s="47" t="e">
        <f t="shared" si="2"/>
        <v>#NAME?</v>
      </c>
      <c r="B255" s="48" t="e">
        <f>IF('JV Loan Amort Schedule  30-30'!Pay_Num&lt;&gt;"",DATE(YEAR('JV Loan Amort Schedule  30-30'!Loan_Start),MONTH('JV Loan Amort Schedule  30-30'!Loan_Start)+('JV Loan Amort Schedule  30-30'!Pay_Num)*12/'JV Loan Amort Schedule  30-30'!Num_Pmt_Per_Year,DAY('JV Loan Amort Schedule  30-30'!Loan_Start)),"")</f>
        <v>#NAME?</v>
      </c>
      <c r="C255" s="50" t="e">
        <f>IF('JV Loan Amort Schedule  30-30'!Pay_Num&lt;&gt;"",I254,"")</f>
        <v>#NAME?</v>
      </c>
      <c r="D255" s="50" t="e">
        <f>IF('JV Loan Amort Schedule  30-30'!Pay_Num&lt;&gt;"",'JV Loan Amort Schedule  30-30'!Scheduled_Monthly_Payment,"")</f>
        <v>#NAME?</v>
      </c>
      <c r="E255"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55"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55" s="50" t="e">
        <f>IF('JV Loan Amort Schedule  30-30'!Pay_Num&lt;&gt;"",'JV Loan Amort Schedule  30-30'!Total_Pay-'JV Loan Amort Schedule  30-30'!Int,"")</f>
        <v>#NAME?</v>
      </c>
      <c r="H255" s="50" t="e">
        <f>IF('JV Loan Amort Schedule  30-30'!Pay_Num&lt;&gt;"",'JV Loan Amort Schedule  30-30'!Beg_Bal*'JV Loan Amort Schedule  30-30'!Interest_Rate/'JV Loan Amort Schedule  30-30'!Num_Pmt_Per_Year,"")</f>
        <v>#NAME?</v>
      </c>
      <c r="I255"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55" s="50" t="e">
        <f t="shared" si="1"/>
        <v>#NAME?</v>
      </c>
      <c r="K255" s="5"/>
      <c r="L255" s="5"/>
      <c r="M255" s="5"/>
      <c r="N255" s="5"/>
      <c r="O255" s="5"/>
      <c r="P255" s="5"/>
      <c r="Q255" s="5"/>
      <c r="R255" s="5"/>
      <c r="S255" s="5"/>
      <c r="T255" s="5"/>
      <c r="U255" s="5"/>
      <c r="V255" s="5"/>
      <c r="W255" s="5"/>
      <c r="X255" s="5"/>
      <c r="Y255" s="5"/>
      <c r="Z255" s="5"/>
    </row>
    <row r="256" spans="1:26" ht="12.75" customHeight="1" x14ac:dyDescent="0.2">
      <c r="A256" s="47" t="e">
        <f t="shared" si="2"/>
        <v>#NAME?</v>
      </c>
      <c r="B256" s="48" t="e">
        <f>IF('JV Loan Amort Schedule  30-30'!Pay_Num&lt;&gt;"",DATE(YEAR('JV Loan Amort Schedule  30-30'!Loan_Start),MONTH('JV Loan Amort Schedule  30-30'!Loan_Start)+('JV Loan Amort Schedule  30-30'!Pay_Num)*12/'JV Loan Amort Schedule  30-30'!Num_Pmt_Per_Year,DAY('JV Loan Amort Schedule  30-30'!Loan_Start)),"")</f>
        <v>#NAME?</v>
      </c>
      <c r="C256" s="50" t="e">
        <f>IF('JV Loan Amort Schedule  30-30'!Pay_Num&lt;&gt;"",I255,"")</f>
        <v>#NAME?</v>
      </c>
      <c r="D256" s="50" t="e">
        <f>IF('JV Loan Amort Schedule  30-30'!Pay_Num&lt;&gt;"",'JV Loan Amort Schedule  30-30'!Scheduled_Monthly_Payment,"")</f>
        <v>#NAME?</v>
      </c>
      <c r="E256"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56"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56" s="50" t="e">
        <f>IF('JV Loan Amort Schedule  30-30'!Pay_Num&lt;&gt;"",'JV Loan Amort Schedule  30-30'!Total_Pay-'JV Loan Amort Schedule  30-30'!Int,"")</f>
        <v>#NAME?</v>
      </c>
      <c r="H256" s="50" t="e">
        <f>IF('JV Loan Amort Schedule  30-30'!Pay_Num&lt;&gt;"",'JV Loan Amort Schedule  30-30'!Beg_Bal*'JV Loan Amort Schedule  30-30'!Interest_Rate/'JV Loan Amort Schedule  30-30'!Num_Pmt_Per_Year,"")</f>
        <v>#NAME?</v>
      </c>
      <c r="I256"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56" s="50" t="e">
        <f t="shared" si="1"/>
        <v>#NAME?</v>
      </c>
      <c r="K256" s="5"/>
      <c r="L256" s="5"/>
      <c r="M256" s="5"/>
      <c r="N256" s="5"/>
      <c r="O256" s="5"/>
      <c r="P256" s="5"/>
      <c r="Q256" s="5"/>
      <c r="R256" s="5"/>
      <c r="S256" s="5"/>
      <c r="T256" s="5"/>
      <c r="U256" s="5"/>
      <c r="V256" s="5"/>
      <c r="W256" s="5"/>
      <c r="X256" s="5"/>
      <c r="Y256" s="5"/>
      <c r="Z256" s="5"/>
    </row>
    <row r="257" spans="1:26" ht="12.75" customHeight="1" x14ac:dyDescent="0.2">
      <c r="A257" s="47" t="e">
        <f t="shared" si="2"/>
        <v>#NAME?</v>
      </c>
      <c r="B257" s="48" t="e">
        <f>IF('JV Loan Amort Schedule  30-30'!Pay_Num&lt;&gt;"",DATE(YEAR('JV Loan Amort Schedule  30-30'!Loan_Start),MONTH('JV Loan Amort Schedule  30-30'!Loan_Start)+('JV Loan Amort Schedule  30-30'!Pay_Num)*12/'JV Loan Amort Schedule  30-30'!Num_Pmt_Per_Year,DAY('JV Loan Amort Schedule  30-30'!Loan_Start)),"")</f>
        <v>#NAME?</v>
      </c>
      <c r="C257" s="50" t="e">
        <f>IF('JV Loan Amort Schedule  30-30'!Pay_Num&lt;&gt;"",I256,"")</f>
        <v>#NAME?</v>
      </c>
      <c r="D257" s="50" t="e">
        <f>IF('JV Loan Amort Schedule  30-30'!Pay_Num&lt;&gt;"",'JV Loan Amort Schedule  30-30'!Scheduled_Monthly_Payment,"")</f>
        <v>#NAME?</v>
      </c>
      <c r="E257"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57"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57" s="50" t="e">
        <f>IF('JV Loan Amort Schedule  30-30'!Pay_Num&lt;&gt;"",'JV Loan Amort Schedule  30-30'!Total_Pay-'JV Loan Amort Schedule  30-30'!Int,"")</f>
        <v>#NAME?</v>
      </c>
      <c r="H257" s="50" t="e">
        <f>IF('JV Loan Amort Schedule  30-30'!Pay_Num&lt;&gt;"",'JV Loan Amort Schedule  30-30'!Beg_Bal*'JV Loan Amort Schedule  30-30'!Interest_Rate/'JV Loan Amort Schedule  30-30'!Num_Pmt_Per_Year,"")</f>
        <v>#NAME?</v>
      </c>
      <c r="I257"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57" s="50" t="e">
        <f t="shared" si="1"/>
        <v>#NAME?</v>
      </c>
      <c r="K257" s="5"/>
      <c r="L257" s="5"/>
      <c r="M257" s="5"/>
      <c r="N257" s="5"/>
      <c r="O257" s="5"/>
      <c r="P257" s="5"/>
      <c r="Q257" s="5"/>
      <c r="R257" s="5"/>
      <c r="S257" s="5"/>
      <c r="T257" s="5"/>
      <c r="U257" s="5"/>
      <c r="V257" s="5"/>
      <c r="W257" s="5"/>
      <c r="X257" s="5"/>
      <c r="Y257" s="5"/>
      <c r="Z257" s="5"/>
    </row>
    <row r="258" spans="1:26" ht="12.75" customHeight="1" x14ac:dyDescent="0.2">
      <c r="A258" s="47" t="e">
        <f t="shared" si="2"/>
        <v>#NAME?</v>
      </c>
      <c r="B258" s="48" t="e">
        <f>IF('JV Loan Amort Schedule  30-30'!Pay_Num&lt;&gt;"",DATE(YEAR('JV Loan Amort Schedule  30-30'!Loan_Start),MONTH('JV Loan Amort Schedule  30-30'!Loan_Start)+('JV Loan Amort Schedule  30-30'!Pay_Num)*12/'JV Loan Amort Schedule  30-30'!Num_Pmt_Per_Year,DAY('JV Loan Amort Schedule  30-30'!Loan_Start)),"")</f>
        <v>#NAME?</v>
      </c>
      <c r="C258" s="50" t="e">
        <f>IF('JV Loan Amort Schedule  30-30'!Pay_Num&lt;&gt;"",I257,"")</f>
        <v>#NAME?</v>
      </c>
      <c r="D258" s="50" t="e">
        <f>IF('JV Loan Amort Schedule  30-30'!Pay_Num&lt;&gt;"",'JV Loan Amort Schedule  30-30'!Scheduled_Monthly_Payment,"")</f>
        <v>#NAME?</v>
      </c>
      <c r="E258"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58"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58" s="50" t="e">
        <f>IF('JV Loan Amort Schedule  30-30'!Pay_Num&lt;&gt;"",'JV Loan Amort Schedule  30-30'!Total_Pay-'JV Loan Amort Schedule  30-30'!Int,"")</f>
        <v>#NAME?</v>
      </c>
      <c r="H258" s="50" t="e">
        <f>IF('JV Loan Amort Schedule  30-30'!Pay_Num&lt;&gt;"",'JV Loan Amort Schedule  30-30'!Beg_Bal*'JV Loan Amort Schedule  30-30'!Interest_Rate/'JV Loan Amort Schedule  30-30'!Num_Pmt_Per_Year,"")</f>
        <v>#NAME?</v>
      </c>
      <c r="I258"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58" s="50" t="e">
        <f t="shared" si="1"/>
        <v>#NAME?</v>
      </c>
      <c r="K258" s="5"/>
      <c r="L258" s="5"/>
      <c r="M258" s="5"/>
      <c r="N258" s="5"/>
      <c r="O258" s="5"/>
      <c r="P258" s="5"/>
      <c r="Q258" s="5"/>
      <c r="R258" s="5"/>
      <c r="S258" s="5"/>
      <c r="T258" s="5"/>
      <c r="U258" s="5"/>
      <c r="V258" s="5"/>
      <c r="W258" s="5"/>
      <c r="X258" s="5"/>
      <c r="Y258" s="5"/>
      <c r="Z258" s="5"/>
    </row>
    <row r="259" spans="1:26" ht="12.75" customHeight="1" x14ac:dyDescent="0.2">
      <c r="A259" s="47" t="e">
        <f t="shared" si="2"/>
        <v>#NAME?</v>
      </c>
      <c r="B259" s="48" t="e">
        <f>IF('JV Loan Amort Schedule  30-30'!Pay_Num&lt;&gt;"",DATE(YEAR('JV Loan Amort Schedule  30-30'!Loan_Start),MONTH('JV Loan Amort Schedule  30-30'!Loan_Start)+('JV Loan Amort Schedule  30-30'!Pay_Num)*12/'JV Loan Amort Schedule  30-30'!Num_Pmt_Per_Year,DAY('JV Loan Amort Schedule  30-30'!Loan_Start)),"")</f>
        <v>#NAME?</v>
      </c>
      <c r="C259" s="50" t="e">
        <f>IF('JV Loan Amort Schedule  30-30'!Pay_Num&lt;&gt;"",I258,"")</f>
        <v>#NAME?</v>
      </c>
      <c r="D259" s="50" t="e">
        <f>IF('JV Loan Amort Schedule  30-30'!Pay_Num&lt;&gt;"",'JV Loan Amort Schedule  30-30'!Scheduled_Monthly_Payment,"")</f>
        <v>#NAME?</v>
      </c>
      <c r="E259"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59"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59" s="50" t="e">
        <f>IF('JV Loan Amort Schedule  30-30'!Pay_Num&lt;&gt;"",'JV Loan Amort Schedule  30-30'!Total_Pay-'JV Loan Amort Schedule  30-30'!Int,"")</f>
        <v>#NAME?</v>
      </c>
      <c r="H259" s="50" t="e">
        <f>IF('JV Loan Amort Schedule  30-30'!Pay_Num&lt;&gt;"",'JV Loan Amort Schedule  30-30'!Beg_Bal*'JV Loan Amort Schedule  30-30'!Interest_Rate/'JV Loan Amort Schedule  30-30'!Num_Pmt_Per_Year,"")</f>
        <v>#NAME?</v>
      </c>
      <c r="I259"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59" s="50" t="e">
        <f t="shared" si="1"/>
        <v>#NAME?</v>
      </c>
      <c r="K259" s="5"/>
      <c r="L259" s="5"/>
      <c r="M259" s="5"/>
      <c r="N259" s="5"/>
      <c r="O259" s="5"/>
      <c r="P259" s="5"/>
      <c r="Q259" s="5"/>
      <c r="R259" s="5"/>
      <c r="S259" s="5"/>
      <c r="T259" s="5"/>
      <c r="U259" s="5"/>
      <c r="V259" s="5"/>
      <c r="W259" s="5"/>
      <c r="X259" s="5"/>
      <c r="Y259" s="5"/>
      <c r="Z259" s="5"/>
    </row>
    <row r="260" spans="1:26" ht="12.75" customHeight="1" x14ac:dyDescent="0.2">
      <c r="A260" s="47" t="e">
        <f t="shared" si="2"/>
        <v>#NAME?</v>
      </c>
      <c r="B260" s="48" t="e">
        <f>IF('JV Loan Amort Schedule  30-30'!Pay_Num&lt;&gt;"",DATE(YEAR('JV Loan Amort Schedule  30-30'!Loan_Start),MONTH('JV Loan Amort Schedule  30-30'!Loan_Start)+('JV Loan Amort Schedule  30-30'!Pay_Num)*12/'JV Loan Amort Schedule  30-30'!Num_Pmt_Per_Year,DAY('JV Loan Amort Schedule  30-30'!Loan_Start)),"")</f>
        <v>#NAME?</v>
      </c>
      <c r="C260" s="50" t="e">
        <f>IF('JV Loan Amort Schedule  30-30'!Pay_Num&lt;&gt;"",I259,"")</f>
        <v>#NAME?</v>
      </c>
      <c r="D260" s="50" t="e">
        <f>IF('JV Loan Amort Schedule  30-30'!Pay_Num&lt;&gt;"",'JV Loan Amort Schedule  30-30'!Scheduled_Monthly_Payment,"")</f>
        <v>#NAME?</v>
      </c>
      <c r="E260"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60"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60" s="50" t="e">
        <f>IF('JV Loan Amort Schedule  30-30'!Pay_Num&lt;&gt;"",'JV Loan Amort Schedule  30-30'!Total_Pay-'JV Loan Amort Schedule  30-30'!Int,"")</f>
        <v>#NAME?</v>
      </c>
      <c r="H260" s="50" t="e">
        <f>IF('JV Loan Amort Schedule  30-30'!Pay_Num&lt;&gt;"",'JV Loan Amort Schedule  30-30'!Beg_Bal*'JV Loan Amort Schedule  30-30'!Interest_Rate/'JV Loan Amort Schedule  30-30'!Num_Pmt_Per_Year,"")</f>
        <v>#NAME?</v>
      </c>
      <c r="I260"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60" s="50" t="e">
        <f t="shared" si="1"/>
        <v>#NAME?</v>
      </c>
      <c r="K260" s="5"/>
      <c r="L260" s="5"/>
      <c r="M260" s="5"/>
      <c r="N260" s="5"/>
      <c r="O260" s="5"/>
      <c r="P260" s="5"/>
      <c r="Q260" s="5"/>
      <c r="R260" s="5"/>
      <c r="S260" s="5"/>
      <c r="T260" s="5"/>
      <c r="U260" s="5"/>
      <c r="V260" s="5"/>
      <c r="W260" s="5"/>
      <c r="X260" s="5"/>
      <c r="Y260" s="5"/>
      <c r="Z260" s="5"/>
    </row>
    <row r="261" spans="1:26" ht="12.75" customHeight="1" x14ac:dyDescent="0.2">
      <c r="A261" s="47" t="e">
        <f t="shared" si="2"/>
        <v>#NAME?</v>
      </c>
      <c r="B261" s="48" t="e">
        <f>IF('JV Loan Amort Schedule  30-30'!Pay_Num&lt;&gt;"",DATE(YEAR('JV Loan Amort Schedule  30-30'!Loan_Start),MONTH('JV Loan Amort Schedule  30-30'!Loan_Start)+('JV Loan Amort Schedule  30-30'!Pay_Num)*12/'JV Loan Amort Schedule  30-30'!Num_Pmt_Per_Year,DAY('JV Loan Amort Schedule  30-30'!Loan_Start)),"")</f>
        <v>#NAME?</v>
      </c>
      <c r="C261" s="50" t="e">
        <f>IF('JV Loan Amort Schedule  30-30'!Pay_Num&lt;&gt;"",I260,"")</f>
        <v>#NAME?</v>
      </c>
      <c r="D261" s="50" t="e">
        <f>IF('JV Loan Amort Schedule  30-30'!Pay_Num&lt;&gt;"",'JV Loan Amort Schedule  30-30'!Scheduled_Monthly_Payment,"")</f>
        <v>#NAME?</v>
      </c>
      <c r="E261"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61"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61" s="50" t="e">
        <f>IF('JV Loan Amort Schedule  30-30'!Pay_Num&lt;&gt;"",'JV Loan Amort Schedule  30-30'!Total_Pay-'JV Loan Amort Schedule  30-30'!Int,"")</f>
        <v>#NAME?</v>
      </c>
      <c r="H261" s="50" t="e">
        <f>IF('JV Loan Amort Schedule  30-30'!Pay_Num&lt;&gt;"",'JV Loan Amort Schedule  30-30'!Beg_Bal*'JV Loan Amort Schedule  30-30'!Interest_Rate/'JV Loan Amort Schedule  30-30'!Num_Pmt_Per_Year,"")</f>
        <v>#NAME?</v>
      </c>
      <c r="I261"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61" s="50" t="e">
        <f t="shared" si="1"/>
        <v>#NAME?</v>
      </c>
      <c r="K261" s="5"/>
      <c r="L261" s="5"/>
      <c r="M261" s="5"/>
      <c r="N261" s="5"/>
      <c r="O261" s="5"/>
      <c r="P261" s="5"/>
      <c r="Q261" s="5"/>
      <c r="R261" s="5"/>
      <c r="S261" s="5"/>
      <c r="T261" s="5"/>
      <c r="U261" s="5"/>
      <c r="V261" s="5"/>
      <c r="W261" s="5"/>
      <c r="X261" s="5"/>
      <c r="Y261" s="5"/>
      <c r="Z261" s="5"/>
    </row>
    <row r="262" spans="1:26" ht="12.75" customHeight="1" x14ac:dyDescent="0.2">
      <c r="A262" s="47" t="e">
        <f t="shared" si="2"/>
        <v>#NAME?</v>
      </c>
      <c r="B262" s="48" t="e">
        <f>IF('JV Loan Amort Schedule  30-30'!Pay_Num&lt;&gt;"",DATE(YEAR('JV Loan Amort Schedule  30-30'!Loan_Start),MONTH('JV Loan Amort Schedule  30-30'!Loan_Start)+('JV Loan Amort Schedule  30-30'!Pay_Num)*12/'JV Loan Amort Schedule  30-30'!Num_Pmt_Per_Year,DAY('JV Loan Amort Schedule  30-30'!Loan_Start)),"")</f>
        <v>#NAME?</v>
      </c>
      <c r="C262" s="50" t="e">
        <f>IF('JV Loan Amort Schedule  30-30'!Pay_Num&lt;&gt;"",I261,"")</f>
        <v>#NAME?</v>
      </c>
      <c r="D262" s="50" t="e">
        <f>IF('JV Loan Amort Schedule  30-30'!Pay_Num&lt;&gt;"",'JV Loan Amort Schedule  30-30'!Scheduled_Monthly_Payment,"")</f>
        <v>#NAME?</v>
      </c>
      <c r="E262"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62"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62" s="50" t="e">
        <f>IF('JV Loan Amort Schedule  30-30'!Pay_Num&lt;&gt;"",'JV Loan Amort Schedule  30-30'!Total_Pay-'JV Loan Amort Schedule  30-30'!Int,"")</f>
        <v>#NAME?</v>
      </c>
      <c r="H262" s="50" t="e">
        <f>IF('JV Loan Amort Schedule  30-30'!Pay_Num&lt;&gt;"",'JV Loan Amort Schedule  30-30'!Beg_Bal*'JV Loan Amort Schedule  30-30'!Interest_Rate/'JV Loan Amort Schedule  30-30'!Num_Pmt_Per_Year,"")</f>
        <v>#NAME?</v>
      </c>
      <c r="I262"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62" s="50" t="e">
        <f t="shared" si="1"/>
        <v>#NAME?</v>
      </c>
      <c r="K262" s="5"/>
      <c r="L262" s="5"/>
      <c r="M262" s="5"/>
      <c r="N262" s="5"/>
      <c r="O262" s="5"/>
      <c r="P262" s="5"/>
      <c r="Q262" s="5"/>
      <c r="R262" s="5"/>
      <c r="S262" s="5"/>
      <c r="T262" s="5"/>
      <c r="U262" s="5"/>
      <c r="V262" s="5"/>
      <c r="W262" s="5"/>
      <c r="X262" s="5"/>
      <c r="Y262" s="5"/>
      <c r="Z262" s="5"/>
    </row>
    <row r="263" spans="1:26" ht="12.75" customHeight="1" x14ac:dyDescent="0.2">
      <c r="A263" s="47" t="e">
        <f t="shared" si="2"/>
        <v>#NAME?</v>
      </c>
      <c r="B263" s="48" t="e">
        <f>IF('JV Loan Amort Schedule  30-30'!Pay_Num&lt;&gt;"",DATE(YEAR('JV Loan Amort Schedule  30-30'!Loan_Start),MONTH('JV Loan Amort Schedule  30-30'!Loan_Start)+('JV Loan Amort Schedule  30-30'!Pay_Num)*12/'JV Loan Amort Schedule  30-30'!Num_Pmt_Per_Year,DAY('JV Loan Amort Schedule  30-30'!Loan_Start)),"")</f>
        <v>#NAME?</v>
      </c>
      <c r="C263" s="50" t="e">
        <f>IF('JV Loan Amort Schedule  30-30'!Pay_Num&lt;&gt;"",I262,"")</f>
        <v>#NAME?</v>
      </c>
      <c r="D263" s="50" t="e">
        <f>IF('JV Loan Amort Schedule  30-30'!Pay_Num&lt;&gt;"",'JV Loan Amort Schedule  30-30'!Scheduled_Monthly_Payment,"")</f>
        <v>#NAME?</v>
      </c>
      <c r="E263"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63"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63" s="50" t="e">
        <f>IF('JV Loan Amort Schedule  30-30'!Pay_Num&lt;&gt;"",'JV Loan Amort Schedule  30-30'!Total_Pay-'JV Loan Amort Schedule  30-30'!Int,"")</f>
        <v>#NAME?</v>
      </c>
      <c r="H263" s="50" t="e">
        <f>IF('JV Loan Amort Schedule  30-30'!Pay_Num&lt;&gt;"",'JV Loan Amort Schedule  30-30'!Beg_Bal*'JV Loan Amort Schedule  30-30'!Interest_Rate/'JV Loan Amort Schedule  30-30'!Num_Pmt_Per_Year,"")</f>
        <v>#NAME?</v>
      </c>
      <c r="I263"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63" s="50" t="e">
        <f t="shared" si="1"/>
        <v>#NAME?</v>
      </c>
      <c r="K263" s="5"/>
      <c r="L263" s="5"/>
      <c r="M263" s="5"/>
      <c r="N263" s="5"/>
      <c r="O263" s="5"/>
      <c r="P263" s="5"/>
      <c r="Q263" s="5"/>
      <c r="R263" s="5"/>
      <c r="S263" s="5"/>
      <c r="T263" s="5"/>
      <c r="U263" s="5"/>
      <c r="V263" s="5"/>
      <c r="W263" s="5"/>
      <c r="X263" s="5"/>
      <c r="Y263" s="5"/>
      <c r="Z263" s="5"/>
    </row>
    <row r="264" spans="1:26" ht="12.75" customHeight="1" x14ac:dyDescent="0.2">
      <c r="A264" s="47" t="e">
        <f t="shared" si="2"/>
        <v>#NAME?</v>
      </c>
      <c r="B264" s="48" t="e">
        <f>IF('JV Loan Amort Schedule  30-30'!Pay_Num&lt;&gt;"",DATE(YEAR('JV Loan Amort Schedule  30-30'!Loan_Start),MONTH('JV Loan Amort Schedule  30-30'!Loan_Start)+('JV Loan Amort Schedule  30-30'!Pay_Num)*12/'JV Loan Amort Schedule  30-30'!Num_Pmt_Per_Year,DAY('JV Loan Amort Schedule  30-30'!Loan_Start)),"")</f>
        <v>#NAME?</v>
      </c>
      <c r="C264" s="50" t="e">
        <f>IF('JV Loan Amort Schedule  30-30'!Pay_Num&lt;&gt;"",I263,"")</f>
        <v>#NAME?</v>
      </c>
      <c r="D264" s="50" t="e">
        <f>IF('JV Loan Amort Schedule  30-30'!Pay_Num&lt;&gt;"",'JV Loan Amort Schedule  30-30'!Scheduled_Monthly_Payment,"")</f>
        <v>#NAME?</v>
      </c>
      <c r="E264"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64"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64" s="50" t="e">
        <f>IF('JV Loan Amort Schedule  30-30'!Pay_Num&lt;&gt;"",'JV Loan Amort Schedule  30-30'!Total_Pay-'JV Loan Amort Schedule  30-30'!Int,"")</f>
        <v>#NAME?</v>
      </c>
      <c r="H264" s="50" t="e">
        <f>IF('JV Loan Amort Schedule  30-30'!Pay_Num&lt;&gt;"",'JV Loan Amort Schedule  30-30'!Beg_Bal*'JV Loan Amort Schedule  30-30'!Interest_Rate/'JV Loan Amort Schedule  30-30'!Num_Pmt_Per_Year,"")</f>
        <v>#NAME?</v>
      </c>
      <c r="I264"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64" s="50" t="e">
        <f t="shared" si="1"/>
        <v>#NAME?</v>
      </c>
      <c r="K264" s="5"/>
      <c r="L264" s="5"/>
      <c r="M264" s="5"/>
      <c r="N264" s="5"/>
      <c r="O264" s="5"/>
      <c r="P264" s="5"/>
      <c r="Q264" s="5"/>
      <c r="R264" s="5"/>
      <c r="S264" s="5"/>
      <c r="T264" s="5"/>
      <c r="U264" s="5"/>
      <c r="V264" s="5"/>
      <c r="W264" s="5"/>
      <c r="X264" s="5"/>
      <c r="Y264" s="5"/>
      <c r="Z264" s="5"/>
    </row>
    <row r="265" spans="1:26" ht="12.75" customHeight="1" x14ac:dyDescent="0.2">
      <c r="A265" s="47" t="e">
        <f t="shared" si="2"/>
        <v>#NAME?</v>
      </c>
      <c r="B265" s="48" t="e">
        <f>IF('JV Loan Amort Schedule  30-30'!Pay_Num&lt;&gt;"",DATE(YEAR('JV Loan Amort Schedule  30-30'!Loan_Start),MONTH('JV Loan Amort Schedule  30-30'!Loan_Start)+('JV Loan Amort Schedule  30-30'!Pay_Num)*12/'JV Loan Amort Schedule  30-30'!Num_Pmt_Per_Year,DAY('JV Loan Amort Schedule  30-30'!Loan_Start)),"")</f>
        <v>#NAME?</v>
      </c>
      <c r="C265" s="50" t="e">
        <f>IF('JV Loan Amort Schedule  30-30'!Pay_Num&lt;&gt;"",I264,"")</f>
        <v>#NAME?</v>
      </c>
      <c r="D265" s="50" t="e">
        <f>IF('JV Loan Amort Schedule  30-30'!Pay_Num&lt;&gt;"",'JV Loan Amort Schedule  30-30'!Scheduled_Monthly_Payment,"")</f>
        <v>#NAME?</v>
      </c>
      <c r="E265"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65"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65" s="50" t="e">
        <f>IF('JV Loan Amort Schedule  30-30'!Pay_Num&lt;&gt;"",'JV Loan Amort Schedule  30-30'!Total_Pay-'JV Loan Amort Schedule  30-30'!Int,"")</f>
        <v>#NAME?</v>
      </c>
      <c r="H265" s="50" t="e">
        <f>IF('JV Loan Amort Schedule  30-30'!Pay_Num&lt;&gt;"",'JV Loan Amort Schedule  30-30'!Beg_Bal*'JV Loan Amort Schedule  30-30'!Interest_Rate/'JV Loan Amort Schedule  30-30'!Num_Pmt_Per_Year,"")</f>
        <v>#NAME?</v>
      </c>
      <c r="I265"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65" s="50" t="e">
        <f t="shared" si="1"/>
        <v>#NAME?</v>
      </c>
      <c r="K265" s="5"/>
      <c r="L265" s="5"/>
      <c r="M265" s="5"/>
      <c r="N265" s="5"/>
      <c r="O265" s="5"/>
      <c r="P265" s="5"/>
      <c r="Q265" s="5"/>
      <c r="R265" s="5"/>
      <c r="S265" s="5"/>
      <c r="T265" s="5"/>
      <c r="U265" s="5"/>
      <c r="V265" s="5"/>
      <c r="W265" s="5"/>
      <c r="X265" s="5"/>
      <c r="Y265" s="5"/>
      <c r="Z265" s="5"/>
    </row>
    <row r="266" spans="1:26" ht="12.75" customHeight="1" x14ac:dyDescent="0.2">
      <c r="A266" s="47" t="e">
        <f t="shared" si="2"/>
        <v>#NAME?</v>
      </c>
      <c r="B266" s="48" t="e">
        <f>IF('JV Loan Amort Schedule  30-30'!Pay_Num&lt;&gt;"",DATE(YEAR('JV Loan Amort Schedule  30-30'!Loan_Start),MONTH('JV Loan Amort Schedule  30-30'!Loan_Start)+('JV Loan Amort Schedule  30-30'!Pay_Num)*12/'JV Loan Amort Schedule  30-30'!Num_Pmt_Per_Year,DAY('JV Loan Amort Schedule  30-30'!Loan_Start)),"")</f>
        <v>#NAME?</v>
      </c>
      <c r="C266" s="50" t="e">
        <f>IF('JV Loan Amort Schedule  30-30'!Pay_Num&lt;&gt;"",I265,"")</f>
        <v>#NAME?</v>
      </c>
      <c r="D266" s="50" t="e">
        <f>IF('JV Loan Amort Schedule  30-30'!Pay_Num&lt;&gt;"",'JV Loan Amort Schedule  30-30'!Scheduled_Monthly_Payment,"")</f>
        <v>#NAME?</v>
      </c>
      <c r="E266"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66"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66" s="50" t="e">
        <f>IF('JV Loan Amort Schedule  30-30'!Pay_Num&lt;&gt;"",'JV Loan Amort Schedule  30-30'!Total_Pay-'JV Loan Amort Schedule  30-30'!Int,"")</f>
        <v>#NAME?</v>
      </c>
      <c r="H266" s="50" t="e">
        <f>IF('JV Loan Amort Schedule  30-30'!Pay_Num&lt;&gt;"",'JV Loan Amort Schedule  30-30'!Beg_Bal*'JV Loan Amort Schedule  30-30'!Interest_Rate/'JV Loan Amort Schedule  30-30'!Num_Pmt_Per_Year,"")</f>
        <v>#NAME?</v>
      </c>
      <c r="I266"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66" s="50" t="e">
        <f t="shared" si="1"/>
        <v>#NAME?</v>
      </c>
      <c r="K266" s="5"/>
      <c r="L266" s="5"/>
      <c r="M266" s="5"/>
      <c r="N266" s="5"/>
      <c r="O266" s="5"/>
      <c r="P266" s="5"/>
      <c r="Q266" s="5"/>
      <c r="R266" s="5"/>
      <c r="S266" s="5"/>
      <c r="T266" s="5"/>
      <c r="U266" s="5"/>
      <c r="V266" s="5"/>
      <c r="W266" s="5"/>
      <c r="X266" s="5"/>
      <c r="Y266" s="5"/>
      <c r="Z266" s="5"/>
    </row>
    <row r="267" spans="1:26" ht="12.75" customHeight="1" x14ac:dyDescent="0.2">
      <c r="A267" s="47" t="e">
        <f t="shared" si="2"/>
        <v>#NAME?</v>
      </c>
      <c r="B267" s="48" t="e">
        <f>IF('JV Loan Amort Schedule  30-30'!Pay_Num&lt;&gt;"",DATE(YEAR('JV Loan Amort Schedule  30-30'!Loan_Start),MONTH('JV Loan Amort Schedule  30-30'!Loan_Start)+('JV Loan Amort Schedule  30-30'!Pay_Num)*12/'JV Loan Amort Schedule  30-30'!Num_Pmt_Per_Year,DAY('JV Loan Amort Schedule  30-30'!Loan_Start)),"")</f>
        <v>#NAME?</v>
      </c>
      <c r="C267" s="50" t="e">
        <f>IF('JV Loan Amort Schedule  30-30'!Pay_Num&lt;&gt;"",I266,"")</f>
        <v>#NAME?</v>
      </c>
      <c r="D267" s="50" t="e">
        <f>IF('JV Loan Amort Schedule  30-30'!Pay_Num&lt;&gt;"",'JV Loan Amort Schedule  30-30'!Scheduled_Monthly_Payment,"")</f>
        <v>#NAME?</v>
      </c>
      <c r="E267"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67"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67" s="50" t="e">
        <f>IF('JV Loan Amort Schedule  30-30'!Pay_Num&lt;&gt;"",'JV Loan Amort Schedule  30-30'!Total_Pay-'JV Loan Amort Schedule  30-30'!Int,"")</f>
        <v>#NAME?</v>
      </c>
      <c r="H267" s="50" t="e">
        <f>IF('JV Loan Amort Schedule  30-30'!Pay_Num&lt;&gt;"",'JV Loan Amort Schedule  30-30'!Beg_Bal*'JV Loan Amort Schedule  30-30'!Interest_Rate/'JV Loan Amort Schedule  30-30'!Num_Pmt_Per_Year,"")</f>
        <v>#NAME?</v>
      </c>
      <c r="I267"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67" s="50" t="e">
        <f t="shared" si="1"/>
        <v>#NAME?</v>
      </c>
      <c r="K267" s="5"/>
      <c r="L267" s="5"/>
      <c r="M267" s="5"/>
      <c r="N267" s="5"/>
      <c r="O267" s="5"/>
      <c r="P267" s="5"/>
      <c r="Q267" s="5"/>
      <c r="R267" s="5"/>
      <c r="S267" s="5"/>
      <c r="T267" s="5"/>
      <c r="U267" s="5"/>
      <c r="V267" s="5"/>
      <c r="W267" s="5"/>
      <c r="X267" s="5"/>
      <c r="Y267" s="5"/>
      <c r="Z267" s="5"/>
    </row>
    <row r="268" spans="1:26" ht="12.75" customHeight="1" x14ac:dyDescent="0.2">
      <c r="A268" s="47" t="e">
        <f t="shared" si="2"/>
        <v>#NAME?</v>
      </c>
      <c r="B268" s="48" t="e">
        <f>IF('JV Loan Amort Schedule  30-30'!Pay_Num&lt;&gt;"",DATE(YEAR('JV Loan Amort Schedule  30-30'!Loan_Start),MONTH('JV Loan Amort Schedule  30-30'!Loan_Start)+('JV Loan Amort Schedule  30-30'!Pay_Num)*12/'JV Loan Amort Schedule  30-30'!Num_Pmt_Per_Year,DAY('JV Loan Amort Schedule  30-30'!Loan_Start)),"")</f>
        <v>#NAME?</v>
      </c>
      <c r="C268" s="50" t="e">
        <f>IF('JV Loan Amort Schedule  30-30'!Pay_Num&lt;&gt;"",I267,"")</f>
        <v>#NAME?</v>
      </c>
      <c r="D268" s="50" t="e">
        <f>IF('JV Loan Amort Schedule  30-30'!Pay_Num&lt;&gt;"",'JV Loan Amort Schedule  30-30'!Scheduled_Monthly_Payment,"")</f>
        <v>#NAME?</v>
      </c>
      <c r="E268"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68"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68" s="50" t="e">
        <f>IF('JV Loan Amort Schedule  30-30'!Pay_Num&lt;&gt;"",'JV Loan Amort Schedule  30-30'!Total_Pay-'JV Loan Amort Schedule  30-30'!Int,"")</f>
        <v>#NAME?</v>
      </c>
      <c r="H268" s="50" t="e">
        <f>IF('JV Loan Amort Schedule  30-30'!Pay_Num&lt;&gt;"",'JV Loan Amort Schedule  30-30'!Beg_Bal*'JV Loan Amort Schedule  30-30'!Interest_Rate/'JV Loan Amort Schedule  30-30'!Num_Pmt_Per_Year,"")</f>
        <v>#NAME?</v>
      </c>
      <c r="I268"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68" s="50" t="e">
        <f t="shared" si="1"/>
        <v>#NAME?</v>
      </c>
      <c r="K268" s="5"/>
      <c r="L268" s="5"/>
      <c r="M268" s="5"/>
      <c r="N268" s="5"/>
      <c r="O268" s="5"/>
      <c r="P268" s="5"/>
      <c r="Q268" s="5"/>
      <c r="R268" s="5"/>
      <c r="S268" s="5"/>
      <c r="T268" s="5"/>
      <c r="U268" s="5"/>
      <c r="V268" s="5"/>
      <c r="W268" s="5"/>
      <c r="X268" s="5"/>
      <c r="Y268" s="5"/>
      <c r="Z268" s="5"/>
    </row>
    <row r="269" spans="1:26" ht="12.75" customHeight="1" x14ac:dyDescent="0.2">
      <c r="A269" s="47" t="e">
        <f t="shared" si="2"/>
        <v>#NAME?</v>
      </c>
      <c r="B269" s="48" t="e">
        <f>IF('JV Loan Amort Schedule  30-30'!Pay_Num&lt;&gt;"",DATE(YEAR('JV Loan Amort Schedule  30-30'!Loan_Start),MONTH('JV Loan Amort Schedule  30-30'!Loan_Start)+('JV Loan Amort Schedule  30-30'!Pay_Num)*12/'JV Loan Amort Schedule  30-30'!Num_Pmt_Per_Year,DAY('JV Loan Amort Schedule  30-30'!Loan_Start)),"")</f>
        <v>#NAME?</v>
      </c>
      <c r="C269" s="50" t="e">
        <f>IF('JV Loan Amort Schedule  30-30'!Pay_Num&lt;&gt;"",I268,"")</f>
        <v>#NAME?</v>
      </c>
      <c r="D269" s="50" t="e">
        <f>IF('JV Loan Amort Schedule  30-30'!Pay_Num&lt;&gt;"",'JV Loan Amort Schedule  30-30'!Scheduled_Monthly_Payment,"")</f>
        <v>#NAME?</v>
      </c>
      <c r="E269"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69"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69" s="50" t="e">
        <f>IF('JV Loan Amort Schedule  30-30'!Pay_Num&lt;&gt;"",'JV Loan Amort Schedule  30-30'!Total_Pay-'JV Loan Amort Schedule  30-30'!Int,"")</f>
        <v>#NAME?</v>
      </c>
      <c r="H269" s="50" t="e">
        <f>IF('JV Loan Amort Schedule  30-30'!Pay_Num&lt;&gt;"",'JV Loan Amort Schedule  30-30'!Beg_Bal*'JV Loan Amort Schedule  30-30'!Interest_Rate/'JV Loan Amort Schedule  30-30'!Num_Pmt_Per_Year,"")</f>
        <v>#NAME?</v>
      </c>
      <c r="I269"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69" s="50" t="e">
        <f t="shared" si="1"/>
        <v>#NAME?</v>
      </c>
      <c r="K269" s="5"/>
      <c r="L269" s="5"/>
      <c r="M269" s="5"/>
      <c r="N269" s="5"/>
      <c r="O269" s="5"/>
      <c r="P269" s="5"/>
      <c r="Q269" s="5"/>
      <c r="R269" s="5"/>
      <c r="S269" s="5"/>
      <c r="T269" s="5"/>
      <c r="U269" s="5"/>
      <c r="V269" s="5"/>
      <c r="W269" s="5"/>
      <c r="X269" s="5"/>
      <c r="Y269" s="5"/>
      <c r="Z269" s="5"/>
    </row>
    <row r="270" spans="1:26" ht="12.75" customHeight="1" x14ac:dyDescent="0.2">
      <c r="A270" s="47" t="e">
        <f t="shared" si="2"/>
        <v>#NAME?</v>
      </c>
      <c r="B270" s="48" t="e">
        <f>IF('JV Loan Amort Schedule  30-30'!Pay_Num&lt;&gt;"",DATE(YEAR('JV Loan Amort Schedule  30-30'!Loan_Start),MONTH('JV Loan Amort Schedule  30-30'!Loan_Start)+('JV Loan Amort Schedule  30-30'!Pay_Num)*12/'JV Loan Amort Schedule  30-30'!Num_Pmt_Per_Year,DAY('JV Loan Amort Schedule  30-30'!Loan_Start)),"")</f>
        <v>#NAME?</v>
      </c>
      <c r="C270" s="50" t="e">
        <f>IF('JV Loan Amort Schedule  30-30'!Pay_Num&lt;&gt;"",I269,"")</f>
        <v>#NAME?</v>
      </c>
      <c r="D270" s="50" t="e">
        <f>IF('JV Loan Amort Schedule  30-30'!Pay_Num&lt;&gt;"",'JV Loan Amort Schedule  30-30'!Scheduled_Monthly_Payment,"")</f>
        <v>#NAME?</v>
      </c>
      <c r="E270"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70"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70" s="50" t="e">
        <f>IF('JV Loan Amort Schedule  30-30'!Pay_Num&lt;&gt;"",'JV Loan Amort Schedule  30-30'!Total_Pay-'JV Loan Amort Schedule  30-30'!Int,"")</f>
        <v>#NAME?</v>
      </c>
      <c r="H270" s="50" t="e">
        <f>IF('JV Loan Amort Schedule  30-30'!Pay_Num&lt;&gt;"",'JV Loan Amort Schedule  30-30'!Beg_Bal*'JV Loan Amort Schedule  30-30'!Interest_Rate/'JV Loan Amort Schedule  30-30'!Num_Pmt_Per_Year,"")</f>
        <v>#NAME?</v>
      </c>
      <c r="I270"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70" s="50" t="e">
        <f t="shared" si="1"/>
        <v>#NAME?</v>
      </c>
      <c r="K270" s="5"/>
      <c r="L270" s="5"/>
      <c r="M270" s="5"/>
      <c r="N270" s="5"/>
      <c r="O270" s="5"/>
      <c r="P270" s="5"/>
      <c r="Q270" s="5"/>
      <c r="R270" s="5"/>
      <c r="S270" s="5"/>
      <c r="T270" s="5"/>
      <c r="U270" s="5"/>
      <c r="V270" s="5"/>
      <c r="W270" s="5"/>
      <c r="X270" s="5"/>
      <c r="Y270" s="5"/>
      <c r="Z270" s="5"/>
    </row>
    <row r="271" spans="1:26" ht="12.75" customHeight="1" x14ac:dyDescent="0.2">
      <c r="A271" s="47" t="e">
        <f t="shared" si="2"/>
        <v>#NAME?</v>
      </c>
      <c r="B271" s="48" t="e">
        <f>IF('JV Loan Amort Schedule  30-30'!Pay_Num&lt;&gt;"",DATE(YEAR('JV Loan Amort Schedule  30-30'!Loan_Start),MONTH('JV Loan Amort Schedule  30-30'!Loan_Start)+('JV Loan Amort Schedule  30-30'!Pay_Num)*12/'JV Loan Amort Schedule  30-30'!Num_Pmt_Per_Year,DAY('JV Loan Amort Schedule  30-30'!Loan_Start)),"")</f>
        <v>#NAME?</v>
      </c>
      <c r="C271" s="50" t="e">
        <f>IF('JV Loan Amort Schedule  30-30'!Pay_Num&lt;&gt;"",I270,"")</f>
        <v>#NAME?</v>
      </c>
      <c r="D271" s="50" t="e">
        <f>IF('JV Loan Amort Schedule  30-30'!Pay_Num&lt;&gt;"",'JV Loan Amort Schedule  30-30'!Scheduled_Monthly_Payment,"")</f>
        <v>#NAME?</v>
      </c>
      <c r="E271"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71"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71" s="50" t="e">
        <f>IF('JV Loan Amort Schedule  30-30'!Pay_Num&lt;&gt;"",'JV Loan Amort Schedule  30-30'!Total_Pay-'JV Loan Amort Schedule  30-30'!Int,"")</f>
        <v>#NAME?</v>
      </c>
      <c r="H271" s="50" t="e">
        <f>IF('JV Loan Amort Schedule  30-30'!Pay_Num&lt;&gt;"",'JV Loan Amort Schedule  30-30'!Beg_Bal*'JV Loan Amort Schedule  30-30'!Interest_Rate/'JV Loan Amort Schedule  30-30'!Num_Pmt_Per_Year,"")</f>
        <v>#NAME?</v>
      </c>
      <c r="I271"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71" s="50" t="e">
        <f t="shared" si="1"/>
        <v>#NAME?</v>
      </c>
      <c r="K271" s="5"/>
      <c r="L271" s="5"/>
      <c r="M271" s="5"/>
      <c r="N271" s="5"/>
      <c r="O271" s="5"/>
      <c r="P271" s="5"/>
      <c r="Q271" s="5"/>
      <c r="R271" s="5"/>
      <c r="S271" s="5"/>
      <c r="T271" s="5"/>
      <c r="U271" s="5"/>
      <c r="V271" s="5"/>
      <c r="W271" s="5"/>
      <c r="X271" s="5"/>
      <c r="Y271" s="5"/>
      <c r="Z271" s="5"/>
    </row>
    <row r="272" spans="1:26" ht="12.75" customHeight="1" x14ac:dyDescent="0.2">
      <c r="A272" s="47" t="e">
        <f t="shared" si="2"/>
        <v>#NAME?</v>
      </c>
      <c r="B272" s="48" t="e">
        <f>IF('JV Loan Amort Schedule  30-30'!Pay_Num&lt;&gt;"",DATE(YEAR('JV Loan Amort Schedule  30-30'!Loan_Start),MONTH('JV Loan Amort Schedule  30-30'!Loan_Start)+('JV Loan Amort Schedule  30-30'!Pay_Num)*12/'JV Loan Amort Schedule  30-30'!Num_Pmt_Per_Year,DAY('JV Loan Amort Schedule  30-30'!Loan_Start)),"")</f>
        <v>#NAME?</v>
      </c>
      <c r="C272" s="50" t="e">
        <f>IF('JV Loan Amort Schedule  30-30'!Pay_Num&lt;&gt;"",I271,"")</f>
        <v>#NAME?</v>
      </c>
      <c r="D272" s="50" t="e">
        <f>IF('JV Loan Amort Schedule  30-30'!Pay_Num&lt;&gt;"",'JV Loan Amort Schedule  30-30'!Scheduled_Monthly_Payment,"")</f>
        <v>#NAME?</v>
      </c>
      <c r="E272"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72"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72" s="50" t="e">
        <f>IF('JV Loan Amort Schedule  30-30'!Pay_Num&lt;&gt;"",'JV Loan Amort Schedule  30-30'!Total_Pay-'JV Loan Amort Schedule  30-30'!Int,"")</f>
        <v>#NAME?</v>
      </c>
      <c r="H272" s="50" t="e">
        <f>IF('JV Loan Amort Schedule  30-30'!Pay_Num&lt;&gt;"",'JV Loan Amort Schedule  30-30'!Beg_Bal*'JV Loan Amort Schedule  30-30'!Interest_Rate/'JV Loan Amort Schedule  30-30'!Num_Pmt_Per_Year,"")</f>
        <v>#NAME?</v>
      </c>
      <c r="I272"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72" s="50" t="e">
        <f t="shared" si="1"/>
        <v>#NAME?</v>
      </c>
      <c r="K272" s="5"/>
      <c r="L272" s="5"/>
      <c r="M272" s="5"/>
      <c r="N272" s="5"/>
      <c r="O272" s="5"/>
      <c r="P272" s="5"/>
      <c r="Q272" s="5"/>
      <c r="R272" s="5"/>
      <c r="S272" s="5"/>
      <c r="T272" s="5"/>
      <c r="U272" s="5"/>
      <c r="V272" s="5"/>
      <c r="W272" s="5"/>
      <c r="X272" s="5"/>
      <c r="Y272" s="5"/>
      <c r="Z272" s="5"/>
    </row>
    <row r="273" spans="1:26" ht="12.75" customHeight="1" x14ac:dyDescent="0.2">
      <c r="A273" s="47" t="e">
        <f t="shared" si="2"/>
        <v>#NAME?</v>
      </c>
      <c r="B273" s="48" t="e">
        <f>IF('JV Loan Amort Schedule  30-30'!Pay_Num&lt;&gt;"",DATE(YEAR('JV Loan Amort Schedule  30-30'!Loan_Start),MONTH('JV Loan Amort Schedule  30-30'!Loan_Start)+('JV Loan Amort Schedule  30-30'!Pay_Num)*12/'JV Loan Amort Schedule  30-30'!Num_Pmt_Per_Year,DAY('JV Loan Amort Schedule  30-30'!Loan_Start)),"")</f>
        <v>#NAME?</v>
      </c>
      <c r="C273" s="50" t="e">
        <f>IF('JV Loan Amort Schedule  30-30'!Pay_Num&lt;&gt;"",I272,"")</f>
        <v>#NAME?</v>
      </c>
      <c r="D273" s="50" t="e">
        <f>IF('JV Loan Amort Schedule  30-30'!Pay_Num&lt;&gt;"",'JV Loan Amort Schedule  30-30'!Scheduled_Monthly_Payment,"")</f>
        <v>#NAME?</v>
      </c>
      <c r="E273"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73"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73" s="50" t="e">
        <f>IF('JV Loan Amort Schedule  30-30'!Pay_Num&lt;&gt;"",'JV Loan Amort Schedule  30-30'!Total_Pay-'JV Loan Amort Schedule  30-30'!Int,"")</f>
        <v>#NAME?</v>
      </c>
      <c r="H273" s="50" t="e">
        <f>IF('JV Loan Amort Schedule  30-30'!Pay_Num&lt;&gt;"",'JV Loan Amort Schedule  30-30'!Beg_Bal*'JV Loan Amort Schedule  30-30'!Interest_Rate/'JV Loan Amort Schedule  30-30'!Num_Pmt_Per_Year,"")</f>
        <v>#NAME?</v>
      </c>
      <c r="I273"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73" s="50" t="e">
        <f t="shared" si="1"/>
        <v>#NAME?</v>
      </c>
      <c r="K273" s="5"/>
      <c r="L273" s="5"/>
      <c r="M273" s="5"/>
      <c r="N273" s="5"/>
      <c r="O273" s="5"/>
      <c r="P273" s="5"/>
      <c r="Q273" s="5"/>
      <c r="R273" s="5"/>
      <c r="S273" s="5"/>
      <c r="T273" s="5"/>
      <c r="U273" s="5"/>
      <c r="V273" s="5"/>
      <c r="W273" s="5"/>
      <c r="X273" s="5"/>
      <c r="Y273" s="5"/>
      <c r="Z273" s="5"/>
    </row>
    <row r="274" spans="1:26" ht="12.75" customHeight="1" x14ac:dyDescent="0.2">
      <c r="A274" s="47" t="e">
        <f t="shared" si="2"/>
        <v>#NAME?</v>
      </c>
      <c r="B274" s="48" t="e">
        <f>IF('JV Loan Amort Schedule  30-30'!Pay_Num&lt;&gt;"",DATE(YEAR('JV Loan Amort Schedule  30-30'!Loan_Start),MONTH('JV Loan Amort Schedule  30-30'!Loan_Start)+('JV Loan Amort Schedule  30-30'!Pay_Num)*12/'JV Loan Amort Schedule  30-30'!Num_Pmt_Per_Year,DAY('JV Loan Amort Schedule  30-30'!Loan_Start)),"")</f>
        <v>#NAME?</v>
      </c>
      <c r="C274" s="50" t="e">
        <f>IF('JV Loan Amort Schedule  30-30'!Pay_Num&lt;&gt;"",I273,"")</f>
        <v>#NAME?</v>
      </c>
      <c r="D274" s="50" t="e">
        <f>IF('JV Loan Amort Schedule  30-30'!Pay_Num&lt;&gt;"",'JV Loan Amort Schedule  30-30'!Scheduled_Monthly_Payment,"")</f>
        <v>#NAME?</v>
      </c>
      <c r="E274"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74"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74" s="50" t="e">
        <f>IF('JV Loan Amort Schedule  30-30'!Pay_Num&lt;&gt;"",'JV Loan Amort Schedule  30-30'!Total_Pay-'JV Loan Amort Schedule  30-30'!Int,"")</f>
        <v>#NAME?</v>
      </c>
      <c r="H274" s="50" t="e">
        <f>IF('JV Loan Amort Schedule  30-30'!Pay_Num&lt;&gt;"",'JV Loan Amort Schedule  30-30'!Beg_Bal*'JV Loan Amort Schedule  30-30'!Interest_Rate/'JV Loan Amort Schedule  30-30'!Num_Pmt_Per_Year,"")</f>
        <v>#NAME?</v>
      </c>
      <c r="I274"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74" s="50" t="e">
        <f t="shared" si="1"/>
        <v>#NAME?</v>
      </c>
      <c r="K274" s="5"/>
      <c r="L274" s="5"/>
      <c r="M274" s="5"/>
      <c r="N274" s="5"/>
      <c r="O274" s="5"/>
      <c r="P274" s="5"/>
      <c r="Q274" s="5"/>
      <c r="R274" s="5"/>
      <c r="S274" s="5"/>
      <c r="T274" s="5"/>
      <c r="U274" s="5"/>
      <c r="V274" s="5"/>
      <c r="W274" s="5"/>
      <c r="X274" s="5"/>
      <c r="Y274" s="5"/>
      <c r="Z274" s="5"/>
    </row>
    <row r="275" spans="1:26" ht="12.75" customHeight="1" x14ac:dyDescent="0.2">
      <c r="A275" s="47" t="e">
        <f t="shared" si="2"/>
        <v>#NAME?</v>
      </c>
      <c r="B275" s="48" t="e">
        <f>IF('JV Loan Amort Schedule  30-30'!Pay_Num&lt;&gt;"",DATE(YEAR('JV Loan Amort Schedule  30-30'!Loan_Start),MONTH('JV Loan Amort Schedule  30-30'!Loan_Start)+('JV Loan Amort Schedule  30-30'!Pay_Num)*12/'JV Loan Amort Schedule  30-30'!Num_Pmt_Per_Year,DAY('JV Loan Amort Schedule  30-30'!Loan_Start)),"")</f>
        <v>#NAME?</v>
      </c>
      <c r="C275" s="50" t="e">
        <f>IF('JV Loan Amort Schedule  30-30'!Pay_Num&lt;&gt;"",I274,"")</f>
        <v>#NAME?</v>
      </c>
      <c r="D275" s="50" t="e">
        <f>IF('JV Loan Amort Schedule  30-30'!Pay_Num&lt;&gt;"",'JV Loan Amort Schedule  30-30'!Scheduled_Monthly_Payment,"")</f>
        <v>#NAME?</v>
      </c>
      <c r="E275"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75"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75" s="50" t="e">
        <f>IF('JV Loan Amort Schedule  30-30'!Pay_Num&lt;&gt;"",'JV Loan Amort Schedule  30-30'!Total_Pay-'JV Loan Amort Schedule  30-30'!Int,"")</f>
        <v>#NAME?</v>
      </c>
      <c r="H275" s="50" t="e">
        <f>IF('JV Loan Amort Schedule  30-30'!Pay_Num&lt;&gt;"",'JV Loan Amort Schedule  30-30'!Beg_Bal*'JV Loan Amort Schedule  30-30'!Interest_Rate/'JV Loan Amort Schedule  30-30'!Num_Pmt_Per_Year,"")</f>
        <v>#NAME?</v>
      </c>
      <c r="I275"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75" s="50" t="e">
        <f t="shared" si="1"/>
        <v>#NAME?</v>
      </c>
      <c r="K275" s="5"/>
      <c r="L275" s="5"/>
      <c r="M275" s="5"/>
      <c r="N275" s="5"/>
      <c r="O275" s="5"/>
      <c r="P275" s="5"/>
      <c r="Q275" s="5"/>
      <c r="R275" s="5"/>
      <c r="S275" s="5"/>
      <c r="T275" s="5"/>
      <c r="U275" s="5"/>
      <c r="V275" s="5"/>
      <c r="W275" s="5"/>
      <c r="X275" s="5"/>
      <c r="Y275" s="5"/>
      <c r="Z275" s="5"/>
    </row>
    <row r="276" spans="1:26" ht="12.75" customHeight="1" x14ac:dyDescent="0.2">
      <c r="A276" s="47" t="e">
        <f t="shared" si="2"/>
        <v>#NAME?</v>
      </c>
      <c r="B276" s="48" t="e">
        <f>IF('JV Loan Amort Schedule  30-30'!Pay_Num&lt;&gt;"",DATE(YEAR('JV Loan Amort Schedule  30-30'!Loan_Start),MONTH('JV Loan Amort Schedule  30-30'!Loan_Start)+('JV Loan Amort Schedule  30-30'!Pay_Num)*12/'JV Loan Amort Schedule  30-30'!Num_Pmt_Per_Year,DAY('JV Loan Amort Schedule  30-30'!Loan_Start)),"")</f>
        <v>#NAME?</v>
      </c>
      <c r="C276" s="50" t="e">
        <f>IF('JV Loan Amort Schedule  30-30'!Pay_Num&lt;&gt;"",I275,"")</f>
        <v>#NAME?</v>
      </c>
      <c r="D276" s="50" t="e">
        <f>IF('JV Loan Amort Schedule  30-30'!Pay_Num&lt;&gt;"",'JV Loan Amort Schedule  30-30'!Scheduled_Monthly_Payment,"")</f>
        <v>#NAME?</v>
      </c>
      <c r="E276"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76"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76" s="50" t="e">
        <f>IF('JV Loan Amort Schedule  30-30'!Pay_Num&lt;&gt;"",'JV Loan Amort Schedule  30-30'!Total_Pay-'JV Loan Amort Schedule  30-30'!Int,"")</f>
        <v>#NAME?</v>
      </c>
      <c r="H276" s="50" t="e">
        <f>IF('JV Loan Amort Schedule  30-30'!Pay_Num&lt;&gt;"",'JV Loan Amort Schedule  30-30'!Beg_Bal*'JV Loan Amort Schedule  30-30'!Interest_Rate/'JV Loan Amort Schedule  30-30'!Num_Pmt_Per_Year,"")</f>
        <v>#NAME?</v>
      </c>
      <c r="I276"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76" s="50" t="e">
        <f t="shared" si="1"/>
        <v>#NAME?</v>
      </c>
      <c r="K276" s="5"/>
      <c r="L276" s="5"/>
      <c r="M276" s="5"/>
      <c r="N276" s="5"/>
      <c r="O276" s="5"/>
      <c r="P276" s="5"/>
      <c r="Q276" s="5"/>
      <c r="R276" s="5"/>
      <c r="S276" s="5"/>
      <c r="T276" s="5"/>
      <c r="U276" s="5"/>
      <c r="V276" s="5"/>
      <c r="W276" s="5"/>
      <c r="X276" s="5"/>
      <c r="Y276" s="5"/>
      <c r="Z276" s="5"/>
    </row>
    <row r="277" spans="1:26" ht="12.75" customHeight="1" x14ac:dyDescent="0.2">
      <c r="A277" s="47" t="e">
        <f t="shared" si="2"/>
        <v>#NAME?</v>
      </c>
      <c r="B277" s="48" t="e">
        <f>IF('JV Loan Amort Schedule  30-30'!Pay_Num&lt;&gt;"",DATE(YEAR('JV Loan Amort Schedule  30-30'!Loan_Start),MONTH('JV Loan Amort Schedule  30-30'!Loan_Start)+('JV Loan Amort Schedule  30-30'!Pay_Num)*12/'JV Loan Amort Schedule  30-30'!Num_Pmt_Per_Year,DAY('JV Loan Amort Schedule  30-30'!Loan_Start)),"")</f>
        <v>#NAME?</v>
      </c>
      <c r="C277" s="50" t="e">
        <f>IF('JV Loan Amort Schedule  30-30'!Pay_Num&lt;&gt;"",I276,"")</f>
        <v>#NAME?</v>
      </c>
      <c r="D277" s="50" t="e">
        <f>IF('JV Loan Amort Schedule  30-30'!Pay_Num&lt;&gt;"",'JV Loan Amort Schedule  30-30'!Scheduled_Monthly_Payment,"")</f>
        <v>#NAME?</v>
      </c>
      <c r="E277"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77"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77" s="50" t="e">
        <f>IF('JV Loan Amort Schedule  30-30'!Pay_Num&lt;&gt;"",'JV Loan Amort Schedule  30-30'!Total_Pay-'JV Loan Amort Schedule  30-30'!Int,"")</f>
        <v>#NAME?</v>
      </c>
      <c r="H277" s="50" t="e">
        <f>IF('JV Loan Amort Schedule  30-30'!Pay_Num&lt;&gt;"",'JV Loan Amort Schedule  30-30'!Beg_Bal*'JV Loan Amort Schedule  30-30'!Interest_Rate/'JV Loan Amort Schedule  30-30'!Num_Pmt_Per_Year,"")</f>
        <v>#NAME?</v>
      </c>
      <c r="I277"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77" s="50" t="e">
        <f t="shared" si="1"/>
        <v>#NAME?</v>
      </c>
      <c r="K277" s="5"/>
      <c r="L277" s="5"/>
      <c r="M277" s="5"/>
      <c r="N277" s="5"/>
      <c r="O277" s="5"/>
      <c r="P277" s="5"/>
      <c r="Q277" s="5"/>
      <c r="R277" s="5"/>
      <c r="S277" s="5"/>
      <c r="T277" s="5"/>
      <c r="U277" s="5"/>
      <c r="V277" s="5"/>
      <c r="W277" s="5"/>
      <c r="X277" s="5"/>
      <c r="Y277" s="5"/>
      <c r="Z277" s="5"/>
    </row>
    <row r="278" spans="1:26" ht="12.75" customHeight="1" x14ac:dyDescent="0.2">
      <c r="A278" s="47" t="e">
        <f t="shared" si="2"/>
        <v>#NAME?</v>
      </c>
      <c r="B278" s="48" t="e">
        <f>IF('JV Loan Amort Schedule  30-30'!Pay_Num&lt;&gt;"",DATE(YEAR('JV Loan Amort Schedule  30-30'!Loan_Start),MONTH('JV Loan Amort Schedule  30-30'!Loan_Start)+('JV Loan Amort Schedule  30-30'!Pay_Num)*12/'JV Loan Amort Schedule  30-30'!Num_Pmt_Per_Year,DAY('JV Loan Amort Schedule  30-30'!Loan_Start)),"")</f>
        <v>#NAME?</v>
      </c>
      <c r="C278" s="50" t="e">
        <f>IF('JV Loan Amort Schedule  30-30'!Pay_Num&lt;&gt;"",I277,"")</f>
        <v>#NAME?</v>
      </c>
      <c r="D278" s="50" t="e">
        <f>IF('JV Loan Amort Schedule  30-30'!Pay_Num&lt;&gt;"",'JV Loan Amort Schedule  30-30'!Scheduled_Monthly_Payment,"")</f>
        <v>#NAME?</v>
      </c>
      <c r="E278"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78"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78" s="50" t="e">
        <f>IF('JV Loan Amort Schedule  30-30'!Pay_Num&lt;&gt;"",'JV Loan Amort Schedule  30-30'!Total_Pay-'JV Loan Amort Schedule  30-30'!Int,"")</f>
        <v>#NAME?</v>
      </c>
      <c r="H278" s="50" t="e">
        <f>IF('JV Loan Amort Schedule  30-30'!Pay_Num&lt;&gt;"",'JV Loan Amort Schedule  30-30'!Beg_Bal*'JV Loan Amort Schedule  30-30'!Interest_Rate/'JV Loan Amort Schedule  30-30'!Num_Pmt_Per_Year,"")</f>
        <v>#NAME?</v>
      </c>
      <c r="I278"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78" s="50" t="e">
        <f t="shared" si="1"/>
        <v>#NAME?</v>
      </c>
      <c r="K278" s="5"/>
      <c r="L278" s="5"/>
      <c r="M278" s="5"/>
      <c r="N278" s="5"/>
      <c r="O278" s="5"/>
      <c r="P278" s="5"/>
      <c r="Q278" s="5"/>
      <c r="R278" s="5"/>
      <c r="S278" s="5"/>
      <c r="T278" s="5"/>
      <c r="U278" s="5"/>
      <c r="V278" s="5"/>
      <c r="W278" s="5"/>
      <c r="X278" s="5"/>
      <c r="Y278" s="5"/>
      <c r="Z278" s="5"/>
    </row>
    <row r="279" spans="1:26" ht="12.75" customHeight="1" x14ac:dyDescent="0.2">
      <c r="A279" s="47" t="e">
        <f t="shared" si="2"/>
        <v>#NAME?</v>
      </c>
      <c r="B279" s="48" t="e">
        <f>IF('JV Loan Amort Schedule  30-30'!Pay_Num&lt;&gt;"",DATE(YEAR('JV Loan Amort Schedule  30-30'!Loan_Start),MONTH('JV Loan Amort Schedule  30-30'!Loan_Start)+('JV Loan Amort Schedule  30-30'!Pay_Num)*12/'JV Loan Amort Schedule  30-30'!Num_Pmt_Per_Year,DAY('JV Loan Amort Schedule  30-30'!Loan_Start)),"")</f>
        <v>#NAME?</v>
      </c>
      <c r="C279" s="50" t="e">
        <f>IF('JV Loan Amort Schedule  30-30'!Pay_Num&lt;&gt;"",I278,"")</f>
        <v>#NAME?</v>
      </c>
      <c r="D279" s="50" t="e">
        <f>IF('JV Loan Amort Schedule  30-30'!Pay_Num&lt;&gt;"",'JV Loan Amort Schedule  30-30'!Scheduled_Monthly_Payment,"")</f>
        <v>#NAME?</v>
      </c>
      <c r="E279"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79"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79" s="50" t="e">
        <f>IF('JV Loan Amort Schedule  30-30'!Pay_Num&lt;&gt;"",'JV Loan Amort Schedule  30-30'!Total_Pay-'JV Loan Amort Schedule  30-30'!Int,"")</f>
        <v>#NAME?</v>
      </c>
      <c r="H279" s="50" t="e">
        <f>IF('JV Loan Amort Schedule  30-30'!Pay_Num&lt;&gt;"",'JV Loan Amort Schedule  30-30'!Beg_Bal*'JV Loan Amort Schedule  30-30'!Interest_Rate/'JV Loan Amort Schedule  30-30'!Num_Pmt_Per_Year,"")</f>
        <v>#NAME?</v>
      </c>
      <c r="I279"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79" s="50" t="e">
        <f t="shared" si="1"/>
        <v>#NAME?</v>
      </c>
      <c r="K279" s="5"/>
      <c r="L279" s="5"/>
      <c r="M279" s="5"/>
      <c r="N279" s="5"/>
      <c r="O279" s="5"/>
      <c r="P279" s="5"/>
      <c r="Q279" s="5"/>
      <c r="R279" s="5"/>
      <c r="S279" s="5"/>
      <c r="T279" s="5"/>
      <c r="U279" s="5"/>
      <c r="V279" s="5"/>
      <c r="W279" s="5"/>
      <c r="X279" s="5"/>
      <c r="Y279" s="5"/>
      <c r="Z279" s="5"/>
    </row>
    <row r="280" spans="1:26" ht="12.75" customHeight="1" x14ac:dyDescent="0.2">
      <c r="A280" s="47" t="e">
        <f t="shared" si="2"/>
        <v>#NAME?</v>
      </c>
      <c r="B280" s="48" t="e">
        <f>IF('JV Loan Amort Schedule  30-30'!Pay_Num&lt;&gt;"",DATE(YEAR('JV Loan Amort Schedule  30-30'!Loan_Start),MONTH('JV Loan Amort Schedule  30-30'!Loan_Start)+('JV Loan Amort Schedule  30-30'!Pay_Num)*12/'JV Loan Amort Schedule  30-30'!Num_Pmt_Per_Year,DAY('JV Loan Amort Schedule  30-30'!Loan_Start)),"")</f>
        <v>#NAME?</v>
      </c>
      <c r="C280" s="50" t="e">
        <f>IF('JV Loan Amort Schedule  30-30'!Pay_Num&lt;&gt;"",I279,"")</f>
        <v>#NAME?</v>
      </c>
      <c r="D280" s="50" t="e">
        <f>IF('JV Loan Amort Schedule  30-30'!Pay_Num&lt;&gt;"",'JV Loan Amort Schedule  30-30'!Scheduled_Monthly_Payment,"")</f>
        <v>#NAME?</v>
      </c>
      <c r="E280"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80"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80" s="50" t="e">
        <f>IF('JV Loan Amort Schedule  30-30'!Pay_Num&lt;&gt;"",'JV Loan Amort Schedule  30-30'!Total_Pay-'JV Loan Amort Schedule  30-30'!Int,"")</f>
        <v>#NAME?</v>
      </c>
      <c r="H280" s="50" t="e">
        <f>IF('JV Loan Amort Schedule  30-30'!Pay_Num&lt;&gt;"",'JV Loan Amort Schedule  30-30'!Beg_Bal*'JV Loan Amort Schedule  30-30'!Interest_Rate/'JV Loan Amort Schedule  30-30'!Num_Pmt_Per_Year,"")</f>
        <v>#NAME?</v>
      </c>
      <c r="I280"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80" s="50" t="e">
        <f t="shared" si="1"/>
        <v>#NAME?</v>
      </c>
      <c r="K280" s="5"/>
      <c r="L280" s="5"/>
      <c r="M280" s="5"/>
      <c r="N280" s="5"/>
      <c r="O280" s="5"/>
      <c r="P280" s="5"/>
      <c r="Q280" s="5"/>
      <c r="R280" s="5"/>
      <c r="S280" s="5"/>
      <c r="T280" s="5"/>
      <c r="U280" s="5"/>
      <c r="V280" s="5"/>
      <c r="W280" s="5"/>
      <c r="X280" s="5"/>
      <c r="Y280" s="5"/>
      <c r="Z280" s="5"/>
    </row>
    <row r="281" spans="1:26" ht="12.75" customHeight="1" x14ac:dyDescent="0.2">
      <c r="A281" s="47" t="e">
        <f t="shared" si="2"/>
        <v>#NAME?</v>
      </c>
      <c r="B281" s="48" t="e">
        <f>IF('JV Loan Amort Schedule  30-30'!Pay_Num&lt;&gt;"",DATE(YEAR('JV Loan Amort Schedule  30-30'!Loan_Start),MONTH('JV Loan Amort Schedule  30-30'!Loan_Start)+('JV Loan Amort Schedule  30-30'!Pay_Num)*12/'JV Loan Amort Schedule  30-30'!Num_Pmt_Per_Year,DAY('JV Loan Amort Schedule  30-30'!Loan_Start)),"")</f>
        <v>#NAME?</v>
      </c>
      <c r="C281" s="50" t="e">
        <f>IF('JV Loan Amort Schedule  30-30'!Pay_Num&lt;&gt;"",I280,"")</f>
        <v>#NAME?</v>
      </c>
      <c r="D281" s="50" t="e">
        <f>IF('JV Loan Amort Schedule  30-30'!Pay_Num&lt;&gt;"",'JV Loan Amort Schedule  30-30'!Scheduled_Monthly_Payment,"")</f>
        <v>#NAME?</v>
      </c>
      <c r="E281"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81"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81" s="50" t="e">
        <f>IF('JV Loan Amort Schedule  30-30'!Pay_Num&lt;&gt;"",'JV Loan Amort Schedule  30-30'!Total_Pay-'JV Loan Amort Schedule  30-30'!Int,"")</f>
        <v>#NAME?</v>
      </c>
      <c r="H281" s="50" t="e">
        <f>IF('JV Loan Amort Schedule  30-30'!Pay_Num&lt;&gt;"",'JV Loan Amort Schedule  30-30'!Beg_Bal*'JV Loan Amort Schedule  30-30'!Interest_Rate/'JV Loan Amort Schedule  30-30'!Num_Pmt_Per_Year,"")</f>
        <v>#NAME?</v>
      </c>
      <c r="I281"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81" s="50" t="e">
        <f t="shared" si="1"/>
        <v>#NAME?</v>
      </c>
      <c r="K281" s="5"/>
      <c r="L281" s="5"/>
      <c r="M281" s="5"/>
      <c r="N281" s="5"/>
      <c r="O281" s="5"/>
      <c r="P281" s="5"/>
      <c r="Q281" s="5"/>
      <c r="R281" s="5"/>
      <c r="S281" s="5"/>
      <c r="T281" s="5"/>
      <c r="U281" s="5"/>
      <c r="V281" s="5"/>
      <c r="W281" s="5"/>
      <c r="X281" s="5"/>
      <c r="Y281" s="5"/>
      <c r="Z281" s="5"/>
    </row>
    <row r="282" spans="1:26" ht="12.75" customHeight="1" x14ac:dyDescent="0.2">
      <c r="A282" s="47" t="e">
        <f t="shared" si="2"/>
        <v>#NAME?</v>
      </c>
      <c r="B282" s="48" t="e">
        <f>IF('JV Loan Amort Schedule  30-30'!Pay_Num&lt;&gt;"",DATE(YEAR('JV Loan Amort Schedule  30-30'!Loan_Start),MONTH('JV Loan Amort Schedule  30-30'!Loan_Start)+('JV Loan Amort Schedule  30-30'!Pay_Num)*12/'JV Loan Amort Schedule  30-30'!Num_Pmt_Per_Year,DAY('JV Loan Amort Schedule  30-30'!Loan_Start)),"")</f>
        <v>#NAME?</v>
      </c>
      <c r="C282" s="50" t="e">
        <f>IF('JV Loan Amort Schedule  30-30'!Pay_Num&lt;&gt;"",I281,"")</f>
        <v>#NAME?</v>
      </c>
      <c r="D282" s="50" t="e">
        <f>IF('JV Loan Amort Schedule  30-30'!Pay_Num&lt;&gt;"",'JV Loan Amort Schedule  30-30'!Scheduled_Monthly_Payment,"")</f>
        <v>#NAME?</v>
      </c>
      <c r="E282"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82"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82" s="50" t="e">
        <f>IF('JV Loan Amort Schedule  30-30'!Pay_Num&lt;&gt;"",'JV Loan Amort Schedule  30-30'!Total_Pay-'JV Loan Amort Schedule  30-30'!Int,"")</f>
        <v>#NAME?</v>
      </c>
      <c r="H282" s="50" t="e">
        <f>IF('JV Loan Amort Schedule  30-30'!Pay_Num&lt;&gt;"",'JV Loan Amort Schedule  30-30'!Beg_Bal*'JV Loan Amort Schedule  30-30'!Interest_Rate/'JV Loan Amort Schedule  30-30'!Num_Pmt_Per_Year,"")</f>
        <v>#NAME?</v>
      </c>
      <c r="I282"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82" s="50" t="e">
        <f t="shared" si="1"/>
        <v>#NAME?</v>
      </c>
      <c r="K282" s="5"/>
      <c r="L282" s="5"/>
      <c r="M282" s="5"/>
      <c r="N282" s="5"/>
      <c r="O282" s="5"/>
      <c r="P282" s="5"/>
      <c r="Q282" s="5"/>
      <c r="R282" s="5"/>
      <c r="S282" s="5"/>
      <c r="T282" s="5"/>
      <c r="U282" s="5"/>
      <c r="V282" s="5"/>
      <c r="W282" s="5"/>
      <c r="X282" s="5"/>
      <c r="Y282" s="5"/>
      <c r="Z282" s="5"/>
    </row>
    <row r="283" spans="1:26" ht="12.75" customHeight="1" x14ac:dyDescent="0.2">
      <c r="A283" s="47" t="e">
        <f t="shared" si="2"/>
        <v>#NAME?</v>
      </c>
      <c r="B283" s="48" t="e">
        <f>IF('JV Loan Amort Schedule  30-30'!Pay_Num&lt;&gt;"",DATE(YEAR('JV Loan Amort Schedule  30-30'!Loan_Start),MONTH('JV Loan Amort Schedule  30-30'!Loan_Start)+('JV Loan Amort Schedule  30-30'!Pay_Num)*12/'JV Loan Amort Schedule  30-30'!Num_Pmt_Per_Year,DAY('JV Loan Amort Schedule  30-30'!Loan_Start)),"")</f>
        <v>#NAME?</v>
      </c>
      <c r="C283" s="50" t="e">
        <f>IF('JV Loan Amort Schedule  30-30'!Pay_Num&lt;&gt;"",I282,"")</f>
        <v>#NAME?</v>
      </c>
      <c r="D283" s="50" t="e">
        <f>IF('JV Loan Amort Schedule  30-30'!Pay_Num&lt;&gt;"",'JV Loan Amort Schedule  30-30'!Scheduled_Monthly_Payment,"")</f>
        <v>#NAME?</v>
      </c>
      <c r="E283"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83"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83" s="50" t="e">
        <f>IF('JV Loan Amort Schedule  30-30'!Pay_Num&lt;&gt;"",'JV Loan Amort Schedule  30-30'!Total_Pay-'JV Loan Amort Schedule  30-30'!Int,"")</f>
        <v>#NAME?</v>
      </c>
      <c r="H283" s="50" t="e">
        <f>IF('JV Loan Amort Schedule  30-30'!Pay_Num&lt;&gt;"",'JV Loan Amort Schedule  30-30'!Beg_Bal*'JV Loan Amort Schedule  30-30'!Interest_Rate/'JV Loan Amort Schedule  30-30'!Num_Pmt_Per_Year,"")</f>
        <v>#NAME?</v>
      </c>
      <c r="I283"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83" s="50" t="e">
        <f t="shared" si="1"/>
        <v>#NAME?</v>
      </c>
      <c r="K283" s="5"/>
      <c r="L283" s="5"/>
      <c r="M283" s="5"/>
      <c r="N283" s="5"/>
      <c r="O283" s="5"/>
      <c r="P283" s="5"/>
      <c r="Q283" s="5"/>
      <c r="R283" s="5"/>
      <c r="S283" s="5"/>
      <c r="T283" s="5"/>
      <c r="U283" s="5"/>
      <c r="V283" s="5"/>
      <c r="W283" s="5"/>
      <c r="X283" s="5"/>
      <c r="Y283" s="5"/>
      <c r="Z283" s="5"/>
    </row>
    <row r="284" spans="1:26" ht="12.75" customHeight="1" x14ac:dyDescent="0.2">
      <c r="A284" s="47" t="e">
        <f t="shared" si="2"/>
        <v>#NAME?</v>
      </c>
      <c r="B284" s="48" t="e">
        <f>IF('JV Loan Amort Schedule  30-30'!Pay_Num&lt;&gt;"",DATE(YEAR('JV Loan Amort Schedule  30-30'!Loan_Start),MONTH('JV Loan Amort Schedule  30-30'!Loan_Start)+('JV Loan Amort Schedule  30-30'!Pay_Num)*12/'JV Loan Amort Schedule  30-30'!Num_Pmt_Per_Year,DAY('JV Loan Amort Schedule  30-30'!Loan_Start)),"")</f>
        <v>#NAME?</v>
      </c>
      <c r="C284" s="50" t="e">
        <f>IF('JV Loan Amort Schedule  30-30'!Pay_Num&lt;&gt;"",I283,"")</f>
        <v>#NAME?</v>
      </c>
      <c r="D284" s="50" t="e">
        <f>IF('JV Loan Amort Schedule  30-30'!Pay_Num&lt;&gt;"",'JV Loan Amort Schedule  30-30'!Scheduled_Monthly_Payment,"")</f>
        <v>#NAME?</v>
      </c>
      <c r="E284"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84"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84" s="50" t="e">
        <f>IF('JV Loan Amort Schedule  30-30'!Pay_Num&lt;&gt;"",'JV Loan Amort Schedule  30-30'!Total_Pay-'JV Loan Amort Schedule  30-30'!Int,"")</f>
        <v>#NAME?</v>
      </c>
      <c r="H284" s="50" t="e">
        <f>IF('JV Loan Amort Schedule  30-30'!Pay_Num&lt;&gt;"",'JV Loan Amort Schedule  30-30'!Beg_Bal*'JV Loan Amort Schedule  30-30'!Interest_Rate/'JV Loan Amort Schedule  30-30'!Num_Pmt_Per_Year,"")</f>
        <v>#NAME?</v>
      </c>
      <c r="I284"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84" s="50" t="e">
        <f t="shared" si="1"/>
        <v>#NAME?</v>
      </c>
      <c r="K284" s="5"/>
      <c r="L284" s="5"/>
      <c r="M284" s="5"/>
      <c r="N284" s="5"/>
      <c r="O284" s="5"/>
      <c r="P284" s="5"/>
      <c r="Q284" s="5"/>
      <c r="R284" s="5"/>
      <c r="S284" s="5"/>
      <c r="T284" s="5"/>
      <c r="U284" s="5"/>
      <c r="V284" s="5"/>
      <c r="W284" s="5"/>
      <c r="X284" s="5"/>
      <c r="Y284" s="5"/>
      <c r="Z284" s="5"/>
    </row>
    <row r="285" spans="1:26" ht="12.75" customHeight="1" x14ac:dyDescent="0.2">
      <c r="A285" s="47" t="e">
        <f t="shared" si="2"/>
        <v>#NAME?</v>
      </c>
      <c r="B285" s="48" t="e">
        <f>IF('JV Loan Amort Schedule  30-30'!Pay_Num&lt;&gt;"",DATE(YEAR('JV Loan Amort Schedule  30-30'!Loan_Start),MONTH('JV Loan Amort Schedule  30-30'!Loan_Start)+('JV Loan Amort Schedule  30-30'!Pay_Num)*12/'JV Loan Amort Schedule  30-30'!Num_Pmt_Per_Year,DAY('JV Loan Amort Schedule  30-30'!Loan_Start)),"")</f>
        <v>#NAME?</v>
      </c>
      <c r="C285" s="50" t="e">
        <f>IF('JV Loan Amort Schedule  30-30'!Pay_Num&lt;&gt;"",I284,"")</f>
        <v>#NAME?</v>
      </c>
      <c r="D285" s="50" t="e">
        <f>IF('JV Loan Amort Schedule  30-30'!Pay_Num&lt;&gt;"",'JV Loan Amort Schedule  30-30'!Scheduled_Monthly_Payment,"")</f>
        <v>#NAME?</v>
      </c>
      <c r="E285"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85"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85" s="50" t="e">
        <f>IF('JV Loan Amort Schedule  30-30'!Pay_Num&lt;&gt;"",'JV Loan Amort Schedule  30-30'!Total_Pay-'JV Loan Amort Schedule  30-30'!Int,"")</f>
        <v>#NAME?</v>
      </c>
      <c r="H285" s="50" t="e">
        <f>IF('JV Loan Amort Schedule  30-30'!Pay_Num&lt;&gt;"",'JV Loan Amort Schedule  30-30'!Beg_Bal*'JV Loan Amort Schedule  30-30'!Interest_Rate/'JV Loan Amort Schedule  30-30'!Num_Pmt_Per_Year,"")</f>
        <v>#NAME?</v>
      </c>
      <c r="I285"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85" s="50" t="e">
        <f t="shared" si="1"/>
        <v>#NAME?</v>
      </c>
      <c r="K285" s="5"/>
      <c r="L285" s="5"/>
      <c r="M285" s="5"/>
      <c r="N285" s="5"/>
      <c r="O285" s="5"/>
      <c r="P285" s="5"/>
      <c r="Q285" s="5"/>
      <c r="R285" s="5"/>
      <c r="S285" s="5"/>
      <c r="T285" s="5"/>
      <c r="U285" s="5"/>
      <c r="V285" s="5"/>
      <c r="W285" s="5"/>
      <c r="X285" s="5"/>
      <c r="Y285" s="5"/>
      <c r="Z285" s="5"/>
    </row>
    <row r="286" spans="1:26" ht="12.75" customHeight="1" x14ac:dyDescent="0.2">
      <c r="A286" s="47" t="e">
        <f t="shared" si="2"/>
        <v>#NAME?</v>
      </c>
      <c r="B286" s="48" t="e">
        <f>IF('JV Loan Amort Schedule  30-30'!Pay_Num&lt;&gt;"",DATE(YEAR('JV Loan Amort Schedule  30-30'!Loan_Start),MONTH('JV Loan Amort Schedule  30-30'!Loan_Start)+('JV Loan Amort Schedule  30-30'!Pay_Num)*12/'JV Loan Amort Schedule  30-30'!Num_Pmt_Per_Year,DAY('JV Loan Amort Schedule  30-30'!Loan_Start)),"")</f>
        <v>#NAME?</v>
      </c>
      <c r="C286" s="50" t="e">
        <f>IF('JV Loan Amort Schedule  30-30'!Pay_Num&lt;&gt;"",I285,"")</f>
        <v>#NAME?</v>
      </c>
      <c r="D286" s="50" t="e">
        <f>IF('JV Loan Amort Schedule  30-30'!Pay_Num&lt;&gt;"",'JV Loan Amort Schedule  30-30'!Scheduled_Monthly_Payment,"")</f>
        <v>#NAME?</v>
      </c>
      <c r="E286"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86"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86" s="50" t="e">
        <f>IF('JV Loan Amort Schedule  30-30'!Pay_Num&lt;&gt;"",'JV Loan Amort Schedule  30-30'!Total_Pay-'JV Loan Amort Schedule  30-30'!Int,"")</f>
        <v>#NAME?</v>
      </c>
      <c r="H286" s="50" t="e">
        <f>IF('JV Loan Amort Schedule  30-30'!Pay_Num&lt;&gt;"",'JV Loan Amort Schedule  30-30'!Beg_Bal*'JV Loan Amort Schedule  30-30'!Interest_Rate/'JV Loan Amort Schedule  30-30'!Num_Pmt_Per_Year,"")</f>
        <v>#NAME?</v>
      </c>
      <c r="I286"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86" s="50" t="e">
        <f t="shared" si="1"/>
        <v>#NAME?</v>
      </c>
      <c r="K286" s="5"/>
      <c r="L286" s="5"/>
      <c r="M286" s="5"/>
      <c r="N286" s="5"/>
      <c r="O286" s="5"/>
      <c r="P286" s="5"/>
      <c r="Q286" s="5"/>
      <c r="R286" s="5"/>
      <c r="S286" s="5"/>
      <c r="T286" s="5"/>
      <c r="U286" s="5"/>
      <c r="V286" s="5"/>
      <c r="W286" s="5"/>
      <c r="X286" s="5"/>
      <c r="Y286" s="5"/>
      <c r="Z286" s="5"/>
    </row>
    <row r="287" spans="1:26" ht="12.75" customHeight="1" x14ac:dyDescent="0.2">
      <c r="A287" s="47" t="e">
        <f t="shared" si="2"/>
        <v>#NAME?</v>
      </c>
      <c r="B287" s="48" t="e">
        <f>IF('JV Loan Amort Schedule  30-30'!Pay_Num&lt;&gt;"",DATE(YEAR('JV Loan Amort Schedule  30-30'!Loan_Start),MONTH('JV Loan Amort Schedule  30-30'!Loan_Start)+('JV Loan Amort Schedule  30-30'!Pay_Num)*12/'JV Loan Amort Schedule  30-30'!Num_Pmt_Per_Year,DAY('JV Loan Amort Schedule  30-30'!Loan_Start)),"")</f>
        <v>#NAME?</v>
      </c>
      <c r="C287" s="50" t="e">
        <f>IF('JV Loan Amort Schedule  30-30'!Pay_Num&lt;&gt;"",I286,"")</f>
        <v>#NAME?</v>
      </c>
      <c r="D287" s="50" t="e">
        <f>IF('JV Loan Amort Schedule  30-30'!Pay_Num&lt;&gt;"",'JV Loan Amort Schedule  30-30'!Scheduled_Monthly_Payment,"")</f>
        <v>#NAME?</v>
      </c>
      <c r="E287"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87"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87" s="50" t="e">
        <f>IF('JV Loan Amort Schedule  30-30'!Pay_Num&lt;&gt;"",'JV Loan Amort Schedule  30-30'!Total_Pay-'JV Loan Amort Schedule  30-30'!Int,"")</f>
        <v>#NAME?</v>
      </c>
      <c r="H287" s="50" t="e">
        <f>IF('JV Loan Amort Schedule  30-30'!Pay_Num&lt;&gt;"",'JV Loan Amort Schedule  30-30'!Beg_Bal*'JV Loan Amort Schedule  30-30'!Interest_Rate/'JV Loan Amort Schedule  30-30'!Num_Pmt_Per_Year,"")</f>
        <v>#NAME?</v>
      </c>
      <c r="I287"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87" s="50" t="e">
        <f t="shared" si="1"/>
        <v>#NAME?</v>
      </c>
      <c r="K287" s="5"/>
      <c r="L287" s="5"/>
      <c r="M287" s="5"/>
      <c r="N287" s="5"/>
      <c r="O287" s="5"/>
      <c r="P287" s="5"/>
      <c r="Q287" s="5"/>
      <c r="R287" s="5"/>
      <c r="S287" s="5"/>
      <c r="T287" s="5"/>
      <c r="U287" s="5"/>
      <c r="V287" s="5"/>
      <c r="W287" s="5"/>
      <c r="X287" s="5"/>
      <c r="Y287" s="5"/>
      <c r="Z287" s="5"/>
    </row>
    <row r="288" spans="1:26" ht="12.75" customHeight="1" x14ac:dyDescent="0.2">
      <c r="A288" s="47" t="e">
        <f t="shared" si="2"/>
        <v>#NAME?</v>
      </c>
      <c r="B288" s="48" t="e">
        <f>IF('JV Loan Amort Schedule  30-30'!Pay_Num&lt;&gt;"",DATE(YEAR('JV Loan Amort Schedule  30-30'!Loan_Start),MONTH('JV Loan Amort Schedule  30-30'!Loan_Start)+('JV Loan Amort Schedule  30-30'!Pay_Num)*12/'JV Loan Amort Schedule  30-30'!Num_Pmt_Per_Year,DAY('JV Loan Amort Schedule  30-30'!Loan_Start)),"")</f>
        <v>#NAME?</v>
      </c>
      <c r="C288" s="50" t="e">
        <f>IF('JV Loan Amort Schedule  30-30'!Pay_Num&lt;&gt;"",I287,"")</f>
        <v>#NAME?</v>
      </c>
      <c r="D288" s="50" t="e">
        <f>IF('JV Loan Amort Schedule  30-30'!Pay_Num&lt;&gt;"",'JV Loan Amort Schedule  30-30'!Scheduled_Monthly_Payment,"")</f>
        <v>#NAME?</v>
      </c>
      <c r="E288"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88"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88" s="50" t="e">
        <f>IF('JV Loan Amort Schedule  30-30'!Pay_Num&lt;&gt;"",'JV Loan Amort Schedule  30-30'!Total_Pay-'JV Loan Amort Schedule  30-30'!Int,"")</f>
        <v>#NAME?</v>
      </c>
      <c r="H288" s="50" t="e">
        <f>IF('JV Loan Amort Schedule  30-30'!Pay_Num&lt;&gt;"",'JV Loan Amort Schedule  30-30'!Beg_Bal*'JV Loan Amort Schedule  30-30'!Interest_Rate/'JV Loan Amort Schedule  30-30'!Num_Pmt_Per_Year,"")</f>
        <v>#NAME?</v>
      </c>
      <c r="I288"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88" s="50" t="e">
        <f t="shared" si="1"/>
        <v>#NAME?</v>
      </c>
      <c r="K288" s="5"/>
      <c r="L288" s="5"/>
      <c r="M288" s="5"/>
      <c r="N288" s="5"/>
      <c r="O288" s="5"/>
      <c r="P288" s="5"/>
      <c r="Q288" s="5"/>
      <c r="R288" s="5"/>
      <c r="S288" s="5"/>
      <c r="T288" s="5"/>
      <c r="U288" s="5"/>
      <c r="V288" s="5"/>
      <c r="W288" s="5"/>
      <c r="X288" s="5"/>
      <c r="Y288" s="5"/>
      <c r="Z288" s="5"/>
    </row>
    <row r="289" spans="1:26" ht="12.75" customHeight="1" x14ac:dyDescent="0.2">
      <c r="A289" s="47" t="e">
        <f t="shared" si="2"/>
        <v>#NAME?</v>
      </c>
      <c r="B289" s="48" t="e">
        <f>IF('JV Loan Amort Schedule  30-30'!Pay_Num&lt;&gt;"",DATE(YEAR('JV Loan Amort Schedule  30-30'!Loan_Start),MONTH('JV Loan Amort Schedule  30-30'!Loan_Start)+('JV Loan Amort Schedule  30-30'!Pay_Num)*12/'JV Loan Amort Schedule  30-30'!Num_Pmt_Per_Year,DAY('JV Loan Amort Schedule  30-30'!Loan_Start)),"")</f>
        <v>#NAME?</v>
      </c>
      <c r="C289" s="50" t="e">
        <f>IF('JV Loan Amort Schedule  30-30'!Pay_Num&lt;&gt;"",I288,"")</f>
        <v>#NAME?</v>
      </c>
      <c r="D289" s="50" t="e">
        <f>IF('JV Loan Amort Schedule  30-30'!Pay_Num&lt;&gt;"",'JV Loan Amort Schedule  30-30'!Scheduled_Monthly_Payment,"")</f>
        <v>#NAME?</v>
      </c>
      <c r="E289"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89"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89" s="50" t="e">
        <f>IF('JV Loan Amort Schedule  30-30'!Pay_Num&lt;&gt;"",'JV Loan Amort Schedule  30-30'!Total_Pay-'JV Loan Amort Schedule  30-30'!Int,"")</f>
        <v>#NAME?</v>
      </c>
      <c r="H289" s="50" t="e">
        <f>IF('JV Loan Amort Schedule  30-30'!Pay_Num&lt;&gt;"",'JV Loan Amort Schedule  30-30'!Beg_Bal*'JV Loan Amort Schedule  30-30'!Interest_Rate/'JV Loan Amort Schedule  30-30'!Num_Pmt_Per_Year,"")</f>
        <v>#NAME?</v>
      </c>
      <c r="I289"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89" s="50" t="e">
        <f t="shared" si="1"/>
        <v>#NAME?</v>
      </c>
      <c r="K289" s="5"/>
      <c r="L289" s="5"/>
      <c r="M289" s="5"/>
      <c r="N289" s="5"/>
      <c r="O289" s="5"/>
      <c r="P289" s="5"/>
      <c r="Q289" s="5"/>
      <c r="R289" s="5"/>
      <c r="S289" s="5"/>
      <c r="T289" s="5"/>
      <c r="U289" s="5"/>
      <c r="V289" s="5"/>
      <c r="W289" s="5"/>
      <c r="X289" s="5"/>
      <c r="Y289" s="5"/>
      <c r="Z289" s="5"/>
    </row>
    <row r="290" spans="1:26" ht="12.75" customHeight="1" x14ac:dyDescent="0.2">
      <c r="A290" s="47" t="e">
        <f t="shared" si="2"/>
        <v>#NAME?</v>
      </c>
      <c r="B290" s="48" t="e">
        <f>IF('JV Loan Amort Schedule  30-30'!Pay_Num&lt;&gt;"",DATE(YEAR('JV Loan Amort Schedule  30-30'!Loan_Start),MONTH('JV Loan Amort Schedule  30-30'!Loan_Start)+('JV Loan Amort Schedule  30-30'!Pay_Num)*12/'JV Loan Amort Schedule  30-30'!Num_Pmt_Per_Year,DAY('JV Loan Amort Schedule  30-30'!Loan_Start)),"")</f>
        <v>#NAME?</v>
      </c>
      <c r="C290" s="50" t="e">
        <f>IF('JV Loan Amort Schedule  30-30'!Pay_Num&lt;&gt;"",I289,"")</f>
        <v>#NAME?</v>
      </c>
      <c r="D290" s="50" t="e">
        <f>IF('JV Loan Amort Schedule  30-30'!Pay_Num&lt;&gt;"",'JV Loan Amort Schedule  30-30'!Scheduled_Monthly_Payment,"")</f>
        <v>#NAME?</v>
      </c>
      <c r="E290"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90"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90" s="50" t="e">
        <f>IF('JV Loan Amort Schedule  30-30'!Pay_Num&lt;&gt;"",'JV Loan Amort Schedule  30-30'!Total_Pay-'JV Loan Amort Schedule  30-30'!Int,"")</f>
        <v>#NAME?</v>
      </c>
      <c r="H290" s="50" t="e">
        <f>IF('JV Loan Amort Schedule  30-30'!Pay_Num&lt;&gt;"",'JV Loan Amort Schedule  30-30'!Beg_Bal*'JV Loan Amort Schedule  30-30'!Interest_Rate/'JV Loan Amort Schedule  30-30'!Num_Pmt_Per_Year,"")</f>
        <v>#NAME?</v>
      </c>
      <c r="I290"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90" s="50" t="e">
        <f t="shared" si="1"/>
        <v>#NAME?</v>
      </c>
      <c r="K290" s="5"/>
      <c r="L290" s="5"/>
      <c r="M290" s="5"/>
      <c r="N290" s="5"/>
      <c r="O290" s="5"/>
      <c r="P290" s="5"/>
      <c r="Q290" s="5"/>
      <c r="R290" s="5"/>
      <c r="S290" s="5"/>
      <c r="T290" s="5"/>
      <c r="U290" s="5"/>
      <c r="V290" s="5"/>
      <c r="W290" s="5"/>
      <c r="X290" s="5"/>
      <c r="Y290" s="5"/>
      <c r="Z290" s="5"/>
    </row>
    <row r="291" spans="1:26" ht="12.75" customHeight="1" x14ac:dyDescent="0.2">
      <c r="A291" s="47" t="e">
        <f t="shared" si="2"/>
        <v>#NAME?</v>
      </c>
      <c r="B291" s="48" t="e">
        <f>IF('JV Loan Amort Schedule  30-30'!Pay_Num&lt;&gt;"",DATE(YEAR('JV Loan Amort Schedule  30-30'!Loan_Start),MONTH('JV Loan Amort Schedule  30-30'!Loan_Start)+('JV Loan Amort Schedule  30-30'!Pay_Num)*12/'JV Loan Amort Schedule  30-30'!Num_Pmt_Per_Year,DAY('JV Loan Amort Schedule  30-30'!Loan_Start)),"")</f>
        <v>#NAME?</v>
      </c>
      <c r="C291" s="50" t="e">
        <f>IF('JV Loan Amort Schedule  30-30'!Pay_Num&lt;&gt;"",I290,"")</f>
        <v>#NAME?</v>
      </c>
      <c r="D291" s="50" t="e">
        <f>IF('JV Loan Amort Schedule  30-30'!Pay_Num&lt;&gt;"",'JV Loan Amort Schedule  30-30'!Scheduled_Monthly_Payment,"")</f>
        <v>#NAME?</v>
      </c>
      <c r="E291"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91"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91" s="50" t="e">
        <f>IF('JV Loan Amort Schedule  30-30'!Pay_Num&lt;&gt;"",'JV Loan Amort Schedule  30-30'!Total_Pay-'JV Loan Amort Schedule  30-30'!Int,"")</f>
        <v>#NAME?</v>
      </c>
      <c r="H291" s="50" t="e">
        <f>IF('JV Loan Amort Schedule  30-30'!Pay_Num&lt;&gt;"",'JV Loan Amort Schedule  30-30'!Beg_Bal*'JV Loan Amort Schedule  30-30'!Interest_Rate/'JV Loan Amort Schedule  30-30'!Num_Pmt_Per_Year,"")</f>
        <v>#NAME?</v>
      </c>
      <c r="I291"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91" s="50" t="e">
        <f t="shared" si="1"/>
        <v>#NAME?</v>
      </c>
      <c r="K291" s="5"/>
      <c r="L291" s="5"/>
      <c r="M291" s="5"/>
      <c r="N291" s="5"/>
      <c r="O291" s="5"/>
      <c r="P291" s="5"/>
      <c r="Q291" s="5"/>
      <c r="R291" s="5"/>
      <c r="S291" s="5"/>
      <c r="T291" s="5"/>
      <c r="U291" s="5"/>
      <c r="V291" s="5"/>
      <c r="W291" s="5"/>
      <c r="X291" s="5"/>
      <c r="Y291" s="5"/>
      <c r="Z291" s="5"/>
    </row>
    <row r="292" spans="1:26" ht="12.75" customHeight="1" x14ac:dyDescent="0.2">
      <c r="A292" s="47" t="e">
        <f t="shared" si="2"/>
        <v>#NAME?</v>
      </c>
      <c r="B292" s="48" t="e">
        <f>IF('JV Loan Amort Schedule  30-30'!Pay_Num&lt;&gt;"",DATE(YEAR('JV Loan Amort Schedule  30-30'!Loan_Start),MONTH('JV Loan Amort Schedule  30-30'!Loan_Start)+('JV Loan Amort Schedule  30-30'!Pay_Num)*12/'JV Loan Amort Schedule  30-30'!Num_Pmt_Per_Year,DAY('JV Loan Amort Schedule  30-30'!Loan_Start)),"")</f>
        <v>#NAME?</v>
      </c>
      <c r="C292" s="50" t="e">
        <f>IF('JV Loan Amort Schedule  30-30'!Pay_Num&lt;&gt;"",I291,"")</f>
        <v>#NAME?</v>
      </c>
      <c r="D292" s="50" t="e">
        <f>IF('JV Loan Amort Schedule  30-30'!Pay_Num&lt;&gt;"",'JV Loan Amort Schedule  30-30'!Scheduled_Monthly_Payment,"")</f>
        <v>#NAME?</v>
      </c>
      <c r="E292"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92"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92" s="50" t="e">
        <f>IF('JV Loan Amort Schedule  30-30'!Pay_Num&lt;&gt;"",'JV Loan Amort Schedule  30-30'!Total_Pay-'JV Loan Amort Schedule  30-30'!Int,"")</f>
        <v>#NAME?</v>
      </c>
      <c r="H292" s="50" t="e">
        <f>IF('JV Loan Amort Schedule  30-30'!Pay_Num&lt;&gt;"",'JV Loan Amort Schedule  30-30'!Beg_Bal*'JV Loan Amort Schedule  30-30'!Interest_Rate/'JV Loan Amort Schedule  30-30'!Num_Pmt_Per_Year,"")</f>
        <v>#NAME?</v>
      </c>
      <c r="I292"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92" s="50" t="e">
        <f t="shared" si="1"/>
        <v>#NAME?</v>
      </c>
      <c r="K292" s="5"/>
      <c r="L292" s="5"/>
      <c r="M292" s="5"/>
      <c r="N292" s="5"/>
      <c r="O292" s="5"/>
      <c r="P292" s="5"/>
      <c r="Q292" s="5"/>
      <c r="R292" s="5"/>
      <c r="S292" s="5"/>
      <c r="T292" s="5"/>
      <c r="U292" s="5"/>
      <c r="V292" s="5"/>
      <c r="W292" s="5"/>
      <c r="X292" s="5"/>
      <c r="Y292" s="5"/>
      <c r="Z292" s="5"/>
    </row>
    <row r="293" spans="1:26" ht="12.75" customHeight="1" x14ac:dyDescent="0.2">
      <c r="A293" s="47" t="e">
        <f t="shared" si="2"/>
        <v>#NAME?</v>
      </c>
      <c r="B293" s="48" t="e">
        <f>IF('JV Loan Amort Schedule  30-30'!Pay_Num&lt;&gt;"",DATE(YEAR('JV Loan Amort Schedule  30-30'!Loan_Start),MONTH('JV Loan Amort Schedule  30-30'!Loan_Start)+('JV Loan Amort Schedule  30-30'!Pay_Num)*12/'JV Loan Amort Schedule  30-30'!Num_Pmt_Per_Year,DAY('JV Loan Amort Schedule  30-30'!Loan_Start)),"")</f>
        <v>#NAME?</v>
      </c>
      <c r="C293" s="50" t="e">
        <f>IF('JV Loan Amort Schedule  30-30'!Pay_Num&lt;&gt;"",I292,"")</f>
        <v>#NAME?</v>
      </c>
      <c r="D293" s="50" t="e">
        <f>IF('JV Loan Amort Schedule  30-30'!Pay_Num&lt;&gt;"",'JV Loan Amort Schedule  30-30'!Scheduled_Monthly_Payment,"")</f>
        <v>#NAME?</v>
      </c>
      <c r="E293"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93"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93" s="50" t="e">
        <f>IF('JV Loan Amort Schedule  30-30'!Pay_Num&lt;&gt;"",'JV Loan Amort Schedule  30-30'!Total_Pay-'JV Loan Amort Schedule  30-30'!Int,"")</f>
        <v>#NAME?</v>
      </c>
      <c r="H293" s="50" t="e">
        <f>IF('JV Loan Amort Schedule  30-30'!Pay_Num&lt;&gt;"",'JV Loan Amort Schedule  30-30'!Beg_Bal*'JV Loan Amort Schedule  30-30'!Interest_Rate/'JV Loan Amort Schedule  30-30'!Num_Pmt_Per_Year,"")</f>
        <v>#NAME?</v>
      </c>
      <c r="I293"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93" s="50" t="e">
        <f t="shared" si="1"/>
        <v>#NAME?</v>
      </c>
      <c r="K293" s="5"/>
      <c r="L293" s="5"/>
      <c r="M293" s="5"/>
      <c r="N293" s="5"/>
      <c r="O293" s="5"/>
      <c r="P293" s="5"/>
      <c r="Q293" s="5"/>
      <c r="R293" s="5"/>
      <c r="S293" s="5"/>
      <c r="T293" s="5"/>
      <c r="U293" s="5"/>
      <c r="V293" s="5"/>
      <c r="W293" s="5"/>
      <c r="X293" s="5"/>
      <c r="Y293" s="5"/>
      <c r="Z293" s="5"/>
    </row>
    <row r="294" spans="1:26" ht="12.75" customHeight="1" x14ac:dyDescent="0.2">
      <c r="A294" s="47" t="e">
        <f t="shared" si="2"/>
        <v>#NAME?</v>
      </c>
      <c r="B294" s="48" t="e">
        <f>IF('JV Loan Amort Schedule  30-30'!Pay_Num&lt;&gt;"",DATE(YEAR('JV Loan Amort Schedule  30-30'!Loan_Start),MONTH('JV Loan Amort Schedule  30-30'!Loan_Start)+('JV Loan Amort Schedule  30-30'!Pay_Num)*12/'JV Loan Amort Schedule  30-30'!Num_Pmt_Per_Year,DAY('JV Loan Amort Schedule  30-30'!Loan_Start)),"")</f>
        <v>#NAME?</v>
      </c>
      <c r="C294" s="50" t="e">
        <f>IF('JV Loan Amort Schedule  30-30'!Pay_Num&lt;&gt;"",I293,"")</f>
        <v>#NAME?</v>
      </c>
      <c r="D294" s="50" t="e">
        <f>IF('JV Loan Amort Schedule  30-30'!Pay_Num&lt;&gt;"",'JV Loan Amort Schedule  30-30'!Scheduled_Monthly_Payment,"")</f>
        <v>#NAME?</v>
      </c>
      <c r="E294"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94"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94" s="50" t="e">
        <f>IF('JV Loan Amort Schedule  30-30'!Pay_Num&lt;&gt;"",'JV Loan Amort Schedule  30-30'!Total_Pay-'JV Loan Amort Schedule  30-30'!Int,"")</f>
        <v>#NAME?</v>
      </c>
      <c r="H294" s="50" t="e">
        <f>IF('JV Loan Amort Schedule  30-30'!Pay_Num&lt;&gt;"",'JV Loan Amort Schedule  30-30'!Beg_Bal*'JV Loan Amort Schedule  30-30'!Interest_Rate/'JV Loan Amort Schedule  30-30'!Num_Pmt_Per_Year,"")</f>
        <v>#NAME?</v>
      </c>
      <c r="I294"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94" s="50" t="e">
        <f t="shared" si="1"/>
        <v>#NAME?</v>
      </c>
      <c r="K294" s="5"/>
      <c r="L294" s="5"/>
      <c r="M294" s="5"/>
      <c r="N294" s="5"/>
      <c r="O294" s="5"/>
      <c r="P294" s="5"/>
      <c r="Q294" s="5"/>
      <c r="R294" s="5"/>
      <c r="S294" s="5"/>
      <c r="T294" s="5"/>
      <c r="U294" s="5"/>
      <c r="V294" s="5"/>
      <c r="W294" s="5"/>
      <c r="X294" s="5"/>
      <c r="Y294" s="5"/>
      <c r="Z294" s="5"/>
    </row>
    <row r="295" spans="1:26" ht="12.75" customHeight="1" x14ac:dyDescent="0.2">
      <c r="A295" s="47" t="e">
        <f t="shared" si="2"/>
        <v>#NAME?</v>
      </c>
      <c r="B295" s="48" t="e">
        <f>IF('JV Loan Amort Schedule  30-30'!Pay_Num&lt;&gt;"",DATE(YEAR('JV Loan Amort Schedule  30-30'!Loan_Start),MONTH('JV Loan Amort Schedule  30-30'!Loan_Start)+('JV Loan Amort Schedule  30-30'!Pay_Num)*12/'JV Loan Amort Schedule  30-30'!Num_Pmt_Per_Year,DAY('JV Loan Amort Schedule  30-30'!Loan_Start)),"")</f>
        <v>#NAME?</v>
      </c>
      <c r="C295" s="50" t="e">
        <f>IF('JV Loan Amort Schedule  30-30'!Pay_Num&lt;&gt;"",I294,"")</f>
        <v>#NAME?</v>
      </c>
      <c r="D295" s="50" t="e">
        <f>IF('JV Loan Amort Schedule  30-30'!Pay_Num&lt;&gt;"",'JV Loan Amort Schedule  30-30'!Scheduled_Monthly_Payment,"")</f>
        <v>#NAME?</v>
      </c>
      <c r="E295"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95"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95" s="50" t="e">
        <f>IF('JV Loan Amort Schedule  30-30'!Pay_Num&lt;&gt;"",'JV Loan Amort Schedule  30-30'!Total_Pay-'JV Loan Amort Schedule  30-30'!Int,"")</f>
        <v>#NAME?</v>
      </c>
      <c r="H295" s="50" t="e">
        <f>IF('JV Loan Amort Schedule  30-30'!Pay_Num&lt;&gt;"",'JV Loan Amort Schedule  30-30'!Beg_Bal*'JV Loan Amort Schedule  30-30'!Interest_Rate/'JV Loan Amort Schedule  30-30'!Num_Pmt_Per_Year,"")</f>
        <v>#NAME?</v>
      </c>
      <c r="I295"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95" s="50" t="e">
        <f t="shared" si="1"/>
        <v>#NAME?</v>
      </c>
      <c r="K295" s="5"/>
      <c r="L295" s="5"/>
      <c r="M295" s="5"/>
      <c r="N295" s="5"/>
      <c r="O295" s="5"/>
      <c r="P295" s="5"/>
      <c r="Q295" s="5"/>
      <c r="R295" s="5"/>
      <c r="S295" s="5"/>
      <c r="T295" s="5"/>
      <c r="U295" s="5"/>
      <c r="V295" s="5"/>
      <c r="W295" s="5"/>
      <c r="X295" s="5"/>
      <c r="Y295" s="5"/>
      <c r="Z295" s="5"/>
    </row>
    <row r="296" spans="1:26" ht="12.75" customHeight="1" x14ac:dyDescent="0.2">
      <c r="A296" s="47" t="e">
        <f t="shared" si="2"/>
        <v>#NAME?</v>
      </c>
      <c r="B296" s="48" t="e">
        <f>IF('JV Loan Amort Schedule  30-30'!Pay_Num&lt;&gt;"",DATE(YEAR('JV Loan Amort Schedule  30-30'!Loan_Start),MONTH('JV Loan Amort Schedule  30-30'!Loan_Start)+('JV Loan Amort Schedule  30-30'!Pay_Num)*12/'JV Loan Amort Schedule  30-30'!Num_Pmt_Per_Year,DAY('JV Loan Amort Schedule  30-30'!Loan_Start)),"")</f>
        <v>#NAME?</v>
      </c>
      <c r="C296" s="50" t="e">
        <f>IF('JV Loan Amort Schedule  30-30'!Pay_Num&lt;&gt;"",I295,"")</f>
        <v>#NAME?</v>
      </c>
      <c r="D296" s="50" t="e">
        <f>IF('JV Loan Amort Schedule  30-30'!Pay_Num&lt;&gt;"",'JV Loan Amort Schedule  30-30'!Scheduled_Monthly_Payment,"")</f>
        <v>#NAME?</v>
      </c>
      <c r="E296"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96"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96" s="50" t="e">
        <f>IF('JV Loan Amort Schedule  30-30'!Pay_Num&lt;&gt;"",'JV Loan Amort Schedule  30-30'!Total_Pay-'JV Loan Amort Schedule  30-30'!Int,"")</f>
        <v>#NAME?</v>
      </c>
      <c r="H296" s="50" t="e">
        <f>IF('JV Loan Amort Schedule  30-30'!Pay_Num&lt;&gt;"",'JV Loan Amort Schedule  30-30'!Beg_Bal*'JV Loan Amort Schedule  30-30'!Interest_Rate/'JV Loan Amort Schedule  30-30'!Num_Pmt_Per_Year,"")</f>
        <v>#NAME?</v>
      </c>
      <c r="I296"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96" s="50" t="e">
        <f t="shared" si="1"/>
        <v>#NAME?</v>
      </c>
      <c r="K296" s="5"/>
      <c r="L296" s="5"/>
      <c r="M296" s="5"/>
      <c r="N296" s="5"/>
      <c r="O296" s="5"/>
      <c r="P296" s="5"/>
      <c r="Q296" s="5"/>
      <c r="R296" s="5"/>
      <c r="S296" s="5"/>
      <c r="T296" s="5"/>
      <c r="U296" s="5"/>
      <c r="V296" s="5"/>
      <c r="W296" s="5"/>
      <c r="X296" s="5"/>
      <c r="Y296" s="5"/>
      <c r="Z296" s="5"/>
    </row>
    <row r="297" spans="1:26" ht="12.75" customHeight="1" x14ac:dyDescent="0.2">
      <c r="A297" s="47" t="e">
        <f t="shared" si="2"/>
        <v>#NAME?</v>
      </c>
      <c r="B297" s="48" t="e">
        <f>IF('JV Loan Amort Schedule  30-30'!Pay_Num&lt;&gt;"",DATE(YEAR('JV Loan Amort Schedule  30-30'!Loan_Start),MONTH('JV Loan Amort Schedule  30-30'!Loan_Start)+('JV Loan Amort Schedule  30-30'!Pay_Num)*12/'JV Loan Amort Schedule  30-30'!Num_Pmt_Per_Year,DAY('JV Loan Amort Schedule  30-30'!Loan_Start)),"")</f>
        <v>#NAME?</v>
      </c>
      <c r="C297" s="50" t="e">
        <f>IF('JV Loan Amort Schedule  30-30'!Pay_Num&lt;&gt;"",I296,"")</f>
        <v>#NAME?</v>
      </c>
      <c r="D297" s="50" t="e">
        <f>IF('JV Loan Amort Schedule  30-30'!Pay_Num&lt;&gt;"",'JV Loan Amort Schedule  30-30'!Scheduled_Monthly_Payment,"")</f>
        <v>#NAME?</v>
      </c>
      <c r="E297"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97"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97" s="50" t="e">
        <f>IF('JV Loan Amort Schedule  30-30'!Pay_Num&lt;&gt;"",'JV Loan Amort Schedule  30-30'!Total_Pay-'JV Loan Amort Schedule  30-30'!Int,"")</f>
        <v>#NAME?</v>
      </c>
      <c r="H297" s="50" t="e">
        <f>IF('JV Loan Amort Schedule  30-30'!Pay_Num&lt;&gt;"",'JV Loan Amort Schedule  30-30'!Beg_Bal*'JV Loan Amort Schedule  30-30'!Interest_Rate/'JV Loan Amort Schedule  30-30'!Num_Pmt_Per_Year,"")</f>
        <v>#NAME?</v>
      </c>
      <c r="I297"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97" s="50" t="e">
        <f t="shared" si="1"/>
        <v>#NAME?</v>
      </c>
      <c r="K297" s="5"/>
      <c r="L297" s="5"/>
      <c r="M297" s="5"/>
      <c r="N297" s="5"/>
      <c r="O297" s="5"/>
      <c r="P297" s="5"/>
      <c r="Q297" s="5"/>
      <c r="R297" s="5"/>
      <c r="S297" s="5"/>
      <c r="T297" s="5"/>
      <c r="U297" s="5"/>
      <c r="V297" s="5"/>
      <c r="W297" s="5"/>
      <c r="X297" s="5"/>
      <c r="Y297" s="5"/>
      <c r="Z297" s="5"/>
    </row>
    <row r="298" spans="1:26" ht="12.75" customHeight="1" x14ac:dyDescent="0.2">
      <c r="A298" s="47" t="e">
        <f t="shared" si="2"/>
        <v>#NAME?</v>
      </c>
      <c r="B298" s="48" t="e">
        <f>IF('JV Loan Amort Schedule  30-30'!Pay_Num&lt;&gt;"",DATE(YEAR('JV Loan Amort Schedule  30-30'!Loan_Start),MONTH('JV Loan Amort Schedule  30-30'!Loan_Start)+('JV Loan Amort Schedule  30-30'!Pay_Num)*12/'JV Loan Amort Schedule  30-30'!Num_Pmt_Per_Year,DAY('JV Loan Amort Schedule  30-30'!Loan_Start)),"")</f>
        <v>#NAME?</v>
      </c>
      <c r="C298" s="50" t="e">
        <f>IF('JV Loan Amort Schedule  30-30'!Pay_Num&lt;&gt;"",I297,"")</f>
        <v>#NAME?</v>
      </c>
      <c r="D298" s="50" t="e">
        <f>IF('JV Loan Amort Schedule  30-30'!Pay_Num&lt;&gt;"",'JV Loan Amort Schedule  30-30'!Scheduled_Monthly_Payment,"")</f>
        <v>#NAME?</v>
      </c>
      <c r="E298"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98"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98" s="50" t="e">
        <f>IF('JV Loan Amort Schedule  30-30'!Pay_Num&lt;&gt;"",'JV Loan Amort Schedule  30-30'!Total_Pay-'JV Loan Amort Schedule  30-30'!Int,"")</f>
        <v>#NAME?</v>
      </c>
      <c r="H298" s="50" t="e">
        <f>IF('JV Loan Amort Schedule  30-30'!Pay_Num&lt;&gt;"",'JV Loan Amort Schedule  30-30'!Beg_Bal*'JV Loan Amort Schedule  30-30'!Interest_Rate/'JV Loan Amort Schedule  30-30'!Num_Pmt_Per_Year,"")</f>
        <v>#NAME?</v>
      </c>
      <c r="I298"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98" s="50" t="e">
        <f t="shared" si="1"/>
        <v>#NAME?</v>
      </c>
      <c r="K298" s="5"/>
      <c r="L298" s="5"/>
      <c r="M298" s="5"/>
      <c r="N298" s="5"/>
      <c r="O298" s="5"/>
      <c r="P298" s="5"/>
      <c r="Q298" s="5"/>
      <c r="R298" s="5"/>
      <c r="S298" s="5"/>
      <c r="T298" s="5"/>
      <c r="U298" s="5"/>
      <c r="V298" s="5"/>
      <c r="W298" s="5"/>
      <c r="X298" s="5"/>
      <c r="Y298" s="5"/>
      <c r="Z298" s="5"/>
    </row>
    <row r="299" spans="1:26" ht="12.75" customHeight="1" x14ac:dyDescent="0.2">
      <c r="A299" s="47" t="e">
        <f t="shared" si="2"/>
        <v>#NAME?</v>
      </c>
      <c r="B299" s="48" t="e">
        <f>IF('JV Loan Amort Schedule  30-30'!Pay_Num&lt;&gt;"",DATE(YEAR('JV Loan Amort Schedule  30-30'!Loan_Start),MONTH('JV Loan Amort Schedule  30-30'!Loan_Start)+('JV Loan Amort Schedule  30-30'!Pay_Num)*12/'JV Loan Amort Schedule  30-30'!Num_Pmt_Per_Year,DAY('JV Loan Amort Schedule  30-30'!Loan_Start)),"")</f>
        <v>#NAME?</v>
      </c>
      <c r="C299" s="50" t="e">
        <f>IF('JV Loan Amort Schedule  30-30'!Pay_Num&lt;&gt;"",I298,"")</f>
        <v>#NAME?</v>
      </c>
      <c r="D299" s="50" t="e">
        <f>IF('JV Loan Amort Schedule  30-30'!Pay_Num&lt;&gt;"",'JV Loan Amort Schedule  30-30'!Scheduled_Monthly_Payment,"")</f>
        <v>#NAME?</v>
      </c>
      <c r="E299"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299"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299" s="50" t="e">
        <f>IF('JV Loan Amort Schedule  30-30'!Pay_Num&lt;&gt;"",'JV Loan Amort Schedule  30-30'!Total_Pay-'JV Loan Amort Schedule  30-30'!Int,"")</f>
        <v>#NAME?</v>
      </c>
      <c r="H299" s="50" t="e">
        <f>IF('JV Loan Amort Schedule  30-30'!Pay_Num&lt;&gt;"",'JV Loan Amort Schedule  30-30'!Beg_Bal*'JV Loan Amort Schedule  30-30'!Interest_Rate/'JV Loan Amort Schedule  30-30'!Num_Pmt_Per_Year,"")</f>
        <v>#NAME?</v>
      </c>
      <c r="I299"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299" s="50" t="e">
        <f t="shared" si="1"/>
        <v>#NAME?</v>
      </c>
      <c r="K299" s="5"/>
      <c r="L299" s="5"/>
      <c r="M299" s="5"/>
      <c r="N299" s="5"/>
      <c r="O299" s="5"/>
      <c r="P299" s="5"/>
      <c r="Q299" s="5"/>
      <c r="R299" s="5"/>
      <c r="S299" s="5"/>
      <c r="T299" s="5"/>
      <c r="U299" s="5"/>
      <c r="V299" s="5"/>
      <c r="W299" s="5"/>
      <c r="X299" s="5"/>
      <c r="Y299" s="5"/>
      <c r="Z299" s="5"/>
    </row>
    <row r="300" spans="1:26" ht="12.75" customHeight="1" x14ac:dyDescent="0.2">
      <c r="A300" s="47" t="e">
        <f t="shared" si="2"/>
        <v>#NAME?</v>
      </c>
      <c r="B300" s="48" t="e">
        <f>IF('JV Loan Amort Schedule  30-30'!Pay_Num&lt;&gt;"",DATE(YEAR('JV Loan Amort Schedule  30-30'!Loan_Start),MONTH('JV Loan Amort Schedule  30-30'!Loan_Start)+('JV Loan Amort Schedule  30-30'!Pay_Num)*12/'JV Loan Amort Schedule  30-30'!Num_Pmt_Per_Year,DAY('JV Loan Amort Schedule  30-30'!Loan_Start)),"")</f>
        <v>#NAME?</v>
      </c>
      <c r="C300" s="50" t="e">
        <f>IF('JV Loan Amort Schedule  30-30'!Pay_Num&lt;&gt;"",I299,"")</f>
        <v>#NAME?</v>
      </c>
      <c r="D300" s="50" t="e">
        <f>IF('JV Loan Amort Schedule  30-30'!Pay_Num&lt;&gt;"",'JV Loan Amort Schedule  30-30'!Scheduled_Monthly_Payment,"")</f>
        <v>#NAME?</v>
      </c>
      <c r="E300"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00"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00" s="50" t="e">
        <f>IF('JV Loan Amort Schedule  30-30'!Pay_Num&lt;&gt;"",'JV Loan Amort Schedule  30-30'!Total_Pay-'JV Loan Amort Schedule  30-30'!Int,"")</f>
        <v>#NAME?</v>
      </c>
      <c r="H300" s="50" t="e">
        <f>IF('JV Loan Amort Schedule  30-30'!Pay_Num&lt;&gt;"",'JV Loan Amort Schedule  30-30'!Beg_Bal*'JV Loan Amort Schedule  30-30'!Interest_Rate/'JV Loan Amort Schedule  30-30'!Num_Pmt_Per_Year,"")</f>
        <v>#NAME?</v>
      </c>
      <c r="I300"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00" s="50" t="e">
        <f t="shared" si="1"/>
        <v>#NAME?</v>
      </c>
      <c r="K300" s="5"/>
      <c r="L300" s="5"/>
      <c r="M300" s="5"/>
      <c r="N300" s="5"/>
      <c r="O300" s="5"/>
      <c r="P300" s="5"/>
      <c r="Q300" s="5"/>
      <c r="R300" s="5"/>
      <c r="S300" s="5"/>
      <c r="T300" s="5"/>
      <c r="U300" s="5"/>
      <c r="V300" s="5"/>
      <c r="W300" s="5"/>
      <c r="X300" s="5"/>
      <c r="Y300" s="5"/>
      <c r="Z300" s="5"/>
    </row>
    <row r="301" spans="1:26" ht="12.75" customHeight="1" x14ac:dyDescent="0.2">
      <c r="A301" s="47" t="e">
        <f t="shared" si="2"/>
        <v>#NAME?</v>
      </c>
      <c r="B301" s="48" t="e">
        <f>IF('JV Loan Amort Schedule  30-30'!Pay_Num&lt;&gt;"",DATE(YEAR('JV Loan Amort Schedule  30-30'!Loan_Start),MONTH('JV Loan Amort Schedule  30-30'!Loan_Start)+('JV Loan Amort Schedule  30-30'!Pay_Num)*12/'JV Loan Amort Schedule  30-30'!Num_Pmt_Per_Year,DAY('JV Loan Amort Schedule  30-30'!Loan_Start)),"")</f>
        <v>#NAME?</v>
      </c>
      <c r="C301" s="50" t="e">
        <f>IF('JV Loan Amort Schedule  30-30'!Pay_Num&lt;&gt;"",I300,"")</f>
        <v>#NAME?</v>
      </c>
      <c r="D301" s="50" t="e">
        <f>IF('JV Loan Amort Schedule  30-30'!Pay_Num&lt;&gt;"",'JV Loan Amort Schedule  30-30'!Scheduled_Monthly_Payment,"")</f>
        <v>#NAME?</v>
      </c>
      <c r="E301"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01"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01" s="50" t="e">
        <f>IF('JV Loan Amort Schedule  30-30'!Pay_Num&lt;&gt;"",'JV Loan Amort Schedule  30-30'!Total_Pay-'JV Loan Amort Schedule  30-30'!Int,"")</f>
        <v>#NAME?</v>
      </c>
      <c r="H301" s="50" t="e">
        <f>IF('JV Loan Amort Schedule  30-30'!Pay_Num&lt;&gt;"",'JV Loan Amort Schedule  30-30'!Beg_Bal*'JV Loan Amort Schedule  30-30'!Interest_Rate/'JV Loan Amort Schedule  30-30'!Num_Pmt_Per_Year,"")</f>
        <v>#NAME?</v>
      </c>
      <c r="I301"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01" s="50" t="e">
        <f t="shared" si="1"/>
        <v>#NAME?</v>
      </c>
      <c r="K301" s="5"/>
      <c r="L301" s="5"/>
      <c r="M301" s="5"/>
      <c r="N301" s="5"/>
      <c r="O301" s="5"/>
      <c r="P301" s="5"/>
      <c r="Q301" s="5"/>
      <c r="R301" s="5"/>
      <c r="S301" s="5"/>
      <c r="T301" s="5"/>
      <c r="U301" s="5"/>
      <c r="V301" s="5"/>
      <c r="W301" s="5"/>
      <c r="X301" s="5"/>
      <c r="Y301" s="5"/>
      <c r="Z301" s="5"/>
    </row>
    <row r="302" spans="1:26" ht="12.75" customHeight="1" x14ac:dyDescent="0.2">
      <c r="A302" s="47" t="e">
        <f t="shared" si="2"/>
        <v>#NAME?</v>
      </c>
      <c r="B302" s="48" t="e">
        <f>IF('JV Loan Amort Schedule  30-30'!Pay_Num&lt;&gt;"",DATE(YEAR('JV Loan Amort Schedule  30-30'!Loan_Start),MONTH('JV Loan Amort Schedule  30-30'!Loan_Start)+('JV Loan Amort Schedule  30-30'!Pay_Num)*12/'JV Loan Amort Schedule  30-30'!Num_Pmt_Per_Year,DAY('JV Loan Amort Schedule  30-30'!Loan_Start)),"")</f>
        <v>#NAME?</v>
      </c>
      <c r="C302" s="50" t="e">
        <f>IF('JV Loan Amort Schedule  30-30'!Pay_Num&lt;&gt;"",I301,"")</f>
        <v>#NAME?</v>
      </c>
      <c r="D302" s="50" t="e">
        <f>IF('JV Loan Amort Schedule  30-30'!Pay_Num&lt;&gt;"",'JV Loan Amort Schedule  30-30'!Scheduled_Monthly_Payment,"")</f>
        <v>#NAME?</v>
      </c>
      <c r="E302"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02"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02" s="50" t="e">
        <f>IF('JV Loan Amort Schedule  30-30'!Pay_Num&lt;&gt;"",'JV Loan Amort Schedule  30-30'!Total_Pay-'JV Loan Amort Schedule  30-30'!Int,"")</f>
        <v>#NAME?</v>
      </c>
      <c r="H302" s="50" t="e">
        <f>IF('JV Loan Amort Schedule  30-30'!Pay_Num&lt;&gt;"",'JV Loan Amort Schedule  30-30'!Beg_Bal*'JV Loan Amort Schedule  30-30'!Interest_Rate/'JV Loan Amort Schedule  30-30'!Num_Pmt_Per_Year,"")</f>
        <v>#NAME?</v>
      </c>
      <c r="I302"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02" s="50" t="e">
        <f t="shared" si="1"/>
        <v>#NAME?</v>
      </c>
      <c r="K302" s="5"/>
      <c r="L302" s="5"/>
      <c r="M302" s="5"/>
      <c r="N302" s="5"/>
      <c r="O302" s="5"/>
      <c r="P302" s="5"/>
      <c r="Q302" s="5"/>
      <c r="R302" s="5"/>
      <c r="S302" s="5"/>
      <c r="T302" s="5"/>
      <c r="U302" s="5"/>
      <c r="V302" s="5"/>
      <c r="W302" s="5"/>
      <c r="X302" s="5"/>
      <c r="Y302" s="5"/>
      <c r="Z302" s="5"/>
    </row>
    <row r="303" spans="1:26" ht="12.75" customHeight="1" x14ac:dyDescent="0.2">
      <c r="A303" s="47" t="e">
        <f t="shared" si="2"/>
        <v>#NAME?</v>
      </c>
      <c r="B303" s="48" t="e">
        <f>IF('JV Loan Amort Schedule  30-30'!Pay_Num&lt;&gt;"",DATE(YEAR('JV Loan Amort Schedule  30-30'!Loan_Start),MONTH('JV Loan Amort Schedule  30-30'!Loan_Start)+('JV Loan Amort Schedule  30-30'!Pay_Num)*12/'JV Loan Amort Schedule  30-30'!Num_Pmt_Per_Year,DAY('JV Loan Amort Schedule  30-30'!Loan_Start)),"")</f>
        <v>#NAME?</v>
      </c>
      <c r="C303" s="50" t="e">
        <f>IF('JV Loan Amort Schedule  30-30'!Pay_Num&lt;&gt;"",I302,"")</f>
        <v>#NAME?</v>
      </c>
      <c r="D303" s="50" t="e">
        <f>IF('JV Loan Amort Schedule  30-30'!Pay_Num&lt;&gt;"",'JV Loan Amort Schedule  30-30'!Scheduled_Monthly_Payment,"")</f>
        <v>#NAME?</v>
      </c>
      <c r="E303"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03"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03" s="50" t="e">
        <f>IF('JV Loan Amort Schedule  30-30'!Pay_Num&lt;&gt;"",'JV Loan Amort Schedule  30-30'!Total_Pay-'JV Loan Amort Schedule  30-30'!Int,"")</f>
        <v>#NAME?</v>
      </c>
      <c r="H303" s="50" t="e">
        <f>IF('JV Loan Amort Schedule  30-30'!Pay_Num&lt;&gt;"",'JV Loan Amort Schedule  30-30'!Beg_Bal*'JV Loan Amort Schedule  30-30'!Interest_Rate/'JV Loan Amort Schedule  30-30'!Num_Pmt_Per_Year,"")</f>
        <v>#NAME?</v>
      </c>
      <c r="I303"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03" s="50" t="e">
        <f t="shared" si="1"/>
        <v>#NAME?</v>
      </c>
      <c r="K303" s="5"/>
      <c r="L303" s="5"/>
      <c r="M303" s="5"/>
      <c r="N303" s="5"/>
      <c r="O303" s="5"/>
      <c r="P303" s="5"/>
      <c r="Q303" s="5"/>
      <c r="R303" s="5"/>
      <c r="S303" s="5"/>
      <c r="T303" s="5"/>
      <c r="U303" s="5"/>
      <c r="V303" s="5"/>
      <c r="W303" s="5"/>
      <c r="X303" s="5"/>
      <c r="Y303" s="5"/>
      <c r="Z303" s="5"/>
    </row>
    <row r="304" spans="1:26" ht="12.75" customHeight="1" x14ac:dyDescent="0.2">
      <c r="A304" s="47" t="e">
        <f t="shared" si="2"/>
        <v>#NAME?</v>
      </c>
      <c r="B304" s="48" t="e">
        <f>IF('JV Loan Amort Schedule  30-30'!Pay_Num&lt;&gt;"",DATE(YEAR('JV Loan Amort Schedule  30-30'!Loan_Start),MONTH('JV Loan Amort Schedule  30-30'!Loan_Start)+('JV Loan Amort Schedule  30-30'!Pay_Num)*12/'JV Loan Amort Schedule  30-30'!Num_Pmt_Per_Year,DAY('JV Loan Amort Schedule  30-30'!Loan_Start)),"")</f>
        <v>#NAME?</v>
      </c>
      <c r="C304" s="50" t="e">
        <f>IF('JV Loan Amort Schedule  30-30'!Pay_Num&lt;&gt;"",I303,"")</f>
        <v>#NAME?</v>
      </c>
      <c r="D304" s="50" t="e">
        <f>IF('JV Loan Amort Schedule  30-30'!Pay_Num&lt;&gt;"",'JV Loan Amort Schedule  30-30'!Scheduled_Monthly_Payment,"")</f>
        <v>#NAME?</v>
      </c>
      <c r="E304"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04"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04" s="50" t="e">
        <f>IF('JV Loan Amort Schedule  30-30'!Pay_Num&lt;&gt;"",'JV Loan Amort Schedule  30-30'!Total_Pay-'JV Loan Amort Schedule  30-30'!Int,"")</f>
        <v>#NAME?</v>
      </c>
      <c r="H304" s="50" t="e">
        <f>IF('JV Loan Amort Schedule  30-30'!Pay_Num&lt;&gt;"",'JV Loan Amort Schedule  30-30'!Beg_Bal*'JV Loan Amort Schedule  30-30'!Interest_Rate/'JV Loan Amort Schedule  30-30'!Num_Pmt_Per_Year,"")</f>
        <v>#NAME?</v>
      </c>
      <c r="I304"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04" s="50" t="e">
        <f t="shared" si="1"/>
        <v>#NAME?</v>
      </c>
      <c r="K304" s="5"/>
      <c r="L304" s="5"/>
      <c r="M304" s="5"/>
      <c r="N304" s="5"/>
      <c r="O304" s="5"/>
      <c r="P304" s="5"/>
      <c r="Q304" s="5"/>
      <c r="R304" s="5"/>
      <c r="S304" s="5"/>
      <c r="T304" s="5"/>
      <c r="U304" s="5"/>
      <c r="V304" s="5"/>
      <c r="W304" s="5"/>
      <c r="X304" s="5"/>
      <c r="Y304" s="5"/>
      <c r="Z304" s="5"/>
    </row>
    <row r="305" spans="1:26" ht="12.75" customHeight="1" x14ac:dyDescent="0.2">
      <c r="A305" s="47" t="e">
        <f t="shared" si="2"/>
        <v>#NAME?</v>
      </c>
      <c r="B305" s="48" t="e">
        <f>IF('JV Loan Amort Schedule  30-30'!Pay_Num&lt;&gt;"",DATE(YEAR('JV Loan Amort Schedule  30-30'!Loan_Start),MONTH('JV Loan Amort Schedule  30-30'!Loan_Start)+('JV Loan Amort Schedule  30-30'!Pay_Num)*12/'JV Loan Amort Schedule  30-30'!Num_Pmt_Per_Year,DAY('JV Loan Amort Schedule  30-30'!Loan_Start)),"")</f>
        <v>#NAME?</v>
      </c>
      <c r="C305" s="50" t="e">
        <f>IF('JV Loan Amort Schedule  30-30'!Pay_Num&lt;&gt;"",I304,"")</f>
        <v>#NAME?</v>
      </c>
      <c r="D305" s="50" t="e">
        <f>IF('JV Loan Amort Schedule  30-30'!Pay_Num&lt;&gt;"",'JV Loan Amort Schedule  30-30'!Scheduled_Monthly_Payment,"")</f>
        <v>#NAME?</v>
      </c>
      <c r="E305"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05"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05" s="50" t="e">
        <f>IF('JV Loan Amort Schedule  30-30'!Pay_Num&lt;&gt;"",'JV Loan Amort Schedule  30-30'!Total_Pay-'JV Loan Amort Schedule  30-30'!Int,"")</f>
        <v>#NAME?</v>
      </c>
      <c r="H305" s="50" t="e">
        <f>IF('JV Loan Amort Schedule  30-30'!Pay_Num&lt;&gt;"",'JV Loan Amort Schedule  30-30'!Beg_Bal*'JV Loan Amort Schedule  30-30'!Interest_Rate/'JV Loan Amort Schedule  30-30'!Num_Pmt_Per_Year,"")</f>
        <v>#NAME?</v>
      </c>
      <c r="I305"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05" s="50" t="e">
        <f t="shared" si="1"/>
        <v>#NAME?</v>
      </c>
      <c r="K305" s="5"/>
      <c r="L305" s="5"/>
      <c r="M305" s="5"/>
      <c r="N305" s="5"/>
      <c r="O305" s="5"/>
      <c r="P305" s="5"/>
      <c r="Q305" s="5"/>
      <c r="R305" s="5"/>
      <c r="S305" s="5"/>
      <c r="T305" s="5"/>
      <c r="U305" s="5"/>
      <c r="V305" s="5"/>
      <c r="W305" s="5"/>
      <c r="X305" s="5"/>
      <c r="Y305" s="5"/>
      <c r="Z305" s="5"/>
    </row>
    <row r="306" spans="1:26" ht="12.75" customHeight="1" x14ac:dyDescent="0.2">
      <c r="A306" s="47" t="e">
        <f t="shared" si="2"/>
        <v>#NAME?</v>
      </c>
      <c r="B306" s="48" t="e">
        <f>IF('JV Loan Amort Schedule  30-30'!Pay_Num&lt;&gt;"",DATE(YEAR('JV Loan Amort Schedule  30-30'!Loan_Start),MONTH('JV Loan Amort Schedule  30-30'!Loan_Start)+('JV Loan Amort Schedule  30-30'!Pay_Num)*12/'JV Loan Amort Schedule  30-30'!Num_Pmt_Per_Year,DAY('JV Loan Amort Schedule  30-30'!Loan_Start)),"")</f>
        <v>#NAME?</v>
      </c>
      <c r="C306" s="50" t="e">
        <f>IF('JV Loan Amort Schedule  30-30'!Pay_Num&lt;&gt;"",I305,"")</f>
        <v>#NAME?</v>
      </c>
      <c r="D306" s="50" t="e">
        <f>IF('JV Loan Amort Schedule  30-30'!Pay_Num&lt;&gt;"",'JV Loan Amort Schedule  30-30'!Scheduled_Monthly_Payment,"")</f>
        <v>#NAME?</v>
      </c>
      <c r="E306"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06"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06" s="50" t="e">
        <f>IF('JV Loan Amort Schedule  30-30'!Pay_Num&lt;&gt;"",'JV Loan Amort Schedule  30-30'!Total_Pay-'JV Loan Amort Schedule  30-30'!Int,"")</f>
        <v>#NAME?</v>
      </c>
      <c r="H306" s="50" t="e">
        <f>IF('JV Loan Amort Schedule  30-30'!Pay_Num&lt;&gt;"",'JV Loan Amort Schedule  30-30'!Beg_Bal*'JV Loan Amort Schedule  30-30'!Interest_Rate/'JV Loan Amort Schedule  30-30'!Num_Pmt_Per_Year,"")</f>
        <v>#NAME?</v>
      </c>
      <c r="I306"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06" s="50" t="e">
        <f t="shared" si="1"/>
        <v>#NAME?</v>
      </c>
      <c r="K306" s="5"/>
      <c r="L306" s="5"/>
      <c r="M306" s="5"/>
      <c r="N306" s="5"/>
      <c r="O306" s="5"/>
      <c r="P306" s="5"/>
      <c r="Q306" s="5"/>
      <c r="R306" s="5"/>
      <c r="S306" s="5"/>
      <c r="T306" s="5"/>
      <c r="U306" s="5"/>
      <c r="V306" s="5"/>
      <c r="W306" s="5"/>
      <c r="X306" s="5"/>
      <c r="Y306" s="5"/>
      <c r="Z306" s="5"/>
    </row>
    <row r="307" spans="1:26" ht="12.75" customHeight="1" x14ac:dyDescent="0.2">
      <c r="A307" s="47" t="e">
        <f t="shared" si="2"/>
        <v>#NAME?</v>
      </c>
      <c r="B307" s="48" t="e">
        <f>IF('JV Loan Amort Schedule  30-30'!Pay_Num&lt;&gt;"",DATE(YEAR('JV Loan Amort Schedule  30-30'!Loan_Start),MONTH('JV Loan Amort Schedule  30-30'!Loan_Start)+('JV Loan Amort Schedule  30-30'!Pay_Num)*12/'JV Loan Amort Schedule  30-30'!Num_Pmt_Per_Year,DAY('JV Loan Amort Schedule  30-30'!Loan_Start)),"")</f>
        <v>#NAME?</v>
      </c>
      <c r="C307" s="50" t="e">
        <f>IF('JV Loan Amort Schedule  30-30'!Pay_Num&lt;&gt;"",I306,"")</f>
        <v>#NAME?</v>
      </c>
      <c r="D307" s="50" t="e">
        <f>IF('JV Loan Amort Schedule  30-30'!Pay_Num&lt;&gt;"",'JV Loan Amort Schedule  30-30'!Scheduled_Monthly_Payment,"")</f>
        <v>#NAME?</v>
      </c>
      <c r="E307"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07"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07" s="50" t="e">
        <f>IF('JV Loan Amort Schedule  30-30'!Pay_Num&lt;&gt;"",'JV Loan Amort Schedule  30-30'!Total_Pay-'JV Loan Amort Schedule  30-30'!Int,"")</f>
        <v>#NAME?</v>
      </c>
      <c r="H307" s="50" t="e">
        <f>IF('JV Loan Amort Schedule  30-30'!Pay_Num&lt;&gt;"",'JV Loan Amort Schedule  30-30'!Beg_Bal*'JV Loan Amort Schedule  30-30'!Interest_Rate/'JV Loan Amort Schedule  30-30'!Num_Pmt_Per_Year,"")</f>
        <v>#NAME?</v>
      </c>
      <c r="I307"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07" s="50" t="e">
        <f t="shared" si="1"/>
        <v>#NAME?</v>
      </c>
      <c r="K307" s="5"/>
      <c r="L307" s="5"/>
      <c r="M307" s="5"/>
      <c r="N307" s="5"/>
      <c r="O307" s="5"/>
      <c r="P307" s="5"/>
      <c r="Q307" s="5"/>
      <c r="R307" s="5"/>
      <c r="S307" s="5"/>
      <c r="T307" s="5"/>
      <c r="U307" s="5"/>
      <c r="V307" s="5"/>
      <c r="W307" s="5"/>
      <c r="X307" s="5"/>
      <c r="Y307" s="5"/>
      <c r="Z307" s="5"/>
    </row>
    <row r="308" spans="1:26" ht="12.75" customHeight="1" x14ac:dyDescent="0.2">
      <c r="A308" s="47" t="e">
        <f t="shared" si="2"/>
        <v>#NAME?</v>
      </c>
      <c r="B308" s="48" t="e">
        <f>IF('JV Loan Amort Schedule  30-30'!Pay_Num&lt;&gt;"",DATE(YEAR('JV Loan Amort Schedule  30-30'!Loan_Start),MONTH('JV Loan Amort Schedule  30-30'!Loan_Start)+('JV Loan Amort Schedule  30-30'!Pay_Num)*12/'JV Loan Amort Schedule  30-30'!Num_Pmt_Per_Year,DAY('JV Loan Amort Schedule  30-30'!Loan_Start)),"")</f>
        <v>#NAME?</v>
      </c>
      <c r="C308" s="50" t="e">
        <f>IF('JV Loan Amort Schedule  30-30'!Pay_Num&lt;&gt;"",I307,"")</f>
        <v>#NAME?</v>
      </c>
      <c r="D308" s="50" t="e">
        <f>IF('JV Loan Amort Schedule  30-30'!Pay_Num&lt;&gt;"",'JV Loan Amort Schedule  30-30'!Scheduled_Monthly_Payment,"")</f>
        <v>#NAME?</v>
      </c>
      <c r="E308"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08"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08" s="50" t="e">
        <f>IF('JV Loan Amort Schedule  30-30'!Pay_Num&lt;&gt;"",'JV Loan Amort Schedule  30-30'!Total_Pay-'JV Loan Amort Schedule  30-30'!Int,"")</f>
        <v>#NAME?</v>
      </c>
      <c r="H308" s="50" t="e">
        <f>IF('JV Loan Amort Schedule  30-30'!Pay_Num&lt;&gt;"",'JV Loan Amort Schedule  30-30'!Beg_Bal*'JV Loan Amort Schedule  30-30'!Interest_Rate/'JV Loan Amort Schedule  30-30'!Num_Pmt_Per_Year,"")</f>
        <v>#NAME?</v>
      </c>
      <c r="I308"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08" s="50" t="e">
        <f t="shared" si="1"/>
        <v>#NAME?</v>
      </c>
      <c r="K308" s="5"/>
      <c r="L308" s="5"/>
      <c r="M308" s="5"/>
      <c r="N308" s="5"/>
      <c r="O308" s="5"/>
      <c r="P308" s="5"/>
      <c r="Q308" s="5"/>
      <c r="R308" s="5"/>
      <c r="S308" s="5"/>
      <c r="T308" s="5"/>
      <c r="U308" s="5"/>
      <c r="V308" s="5"/>
      <c r="W308" s="5"/>
      <c r="X308" s="5"/>
      <c r="Y308" s="5"/>
      <c r="Z308" s="5"/>
    </row>
    <row r="309" spans="1:26" ht="12.75" customHeight="1" x14ac:dyDescent="0.2">
      <c r="A309" s="47" t="e">
        <f t="shared" si="2"/>
        <v>#NAME?</v>
      </c>
      <c r="B309" s="48" t="e">
        <f>IF('JV Loan Amort Schedule  30-30'!Pay_Num&lt;&gt;"",DATE(YEAR('JV Loan Amort Schedule  30-30'!Loan_Start),MONTH('JV Loan Amort Schedule  30-30'!Loan_Start)+('JV Loan Amort Schedule  30-30'!Pay_Num)*12/'JV Loan Amort Schedule  30-30'!Num_Pmt_Per_Year,DAY('JV Loan Amort Schedule  30-30'!Loan_Start)),"")</f>
        <v>#NAME?</v>
      </c>
      <c r="C309" s="50" t="e">
        <f>IF('JV Loan Amort Schedule  30-30'!Pay_Num&lt;&gt;"",I308,"")</f>
        <v>#NAME?</v>
      </c>
      <c r="D309" s="50" t="e">
        <f>IF('JV Loan Amort Schedule  30-30'!Pay_Num&lt;&gt;"",'JV Loan Amort Schedule  30-30'!Scheduled_Monthly_Payment,"")</f>
        <v>#NAME?</v>
      </c>
      <c r="E309"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09"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09" s="50" t="e">
        <f>IF('JV Loan Amort Schedule  30-30'!Pay_Num&lt;&gt;"",'JV Loan Amort Schedule  30-30'!Total_Pay-'JV Loan Amort Schedule  30-30'!Int,"")</f>
        <v>#NAME?</v>
      </c>
      <c r="H309" s="50" t="e">
        <f>IF('JV Loan Amort Schedule  30-30'!Pay_Num&lt;&gt;"",'JV Loan Amort Schedule  30-30'!Beg_Bal*'JV Loan Amort Schedule  30-30'!Interest_Rate/'JV Loan Amort Schedule  30-30'!Num_Pmt_Per_Year,"")</f>
        <v>#NAME?</v>
      </c>
      <c r="I309"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09" s="50" t="e">
        <f t="shared" si="1"/>
        <v>#NAME?</v>
      </c>
      <c r="K309" s="5"/>
      <c r="L309" s="5"/>
      <c r="M309" s="5"/>
      <c r="N309" s="5"/>
      <c r="O309" s="5"/>
      <c r="P309" s="5"/>
      <c r="Q309" s="5"/>
      <c r="R309" s="5"/>
      <c r="S309" s="5"/>
      <c r="T309" s="5"/>
      <c r="U309" s="5"/>
      <c r="V309" s="5"/>
      <c r="W309" s="5"/>
      <c r="X309" s="5"/>
      <c r="Y309" s="5"/>
      <c r="Z309" s="5"/>
    </row>
    <row r="310" spans="1:26" ht="12.75" customHeight="1" x14ac:dyDescent="0.2">
      <c r="A310" s="47" t="e">
        <f t="shared" si="2"/>
        <v>#NAME?</v>
      </c>
      <c r="B310" s="48" t="e">
        <f>IF('JV Loan Amort Schedule  30-30'!Pay_Num&lt;&gt;"",DATE(YEAR('JV Loan Amort Schedule  30-30'!Loan_Start),MONTH('JV Loan Amort Schedule  30-30'!Loan_Start)+('JV Loan Amort Schedule  30-30'!Pay_Num)*12/'JV Loan Amort Schedule  30-30'!Num_Pmt_Per_Year,DAY('JV Loan Amort Schedule  30-30'!Loan_Start)),"")</f>
        <v>#NAME?</v>
      </c>
      <c r="C310" s="50" t="e">
        <f>IF('JV Loan Amort Schedule  30-30'!Pay_Num&lt;&gt;"",I309,"")</f>
        <v>#NAME?</v>
      </c>
      <c r="D310" s="50" t="e">
        <f>IF('JV Loan Amort Schedule  30-30'!Pay_Num&lt;&gt;"",'JV Loan Amort Schedule  30-30'!Scheduled_Monthly_Payment,"")</f>
        <v>#NAME?</v>
      </c>
      <c r="E310"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10"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10" s="50" t="e">
        <f>IF('JV Loan Amort Schedule  30-30'!Pay_Num&lt;&gt;"",'JV Loan Amort Schedule  30-30'!Total_Pay-'JV Loan Amort Schedule  30-30'!Int,"")</f>
        <v>#NAME?</v>
      </c>
      <c r="H310" s="50" t="e">
        <f>IF('JV Loan Amort Schedule  30-30'!Pay_Num&lt;&gt;"",'JV Loan Amort Schedule  30-30'!Beg_Bal*'JV Loan Amort Schedule  30-30'!Interest_Rate/'JV Loan Amort Schedule  30-30'!Num_Pmt_Per_Year,"")</f>
        <v>#NAME?</v>
      </c>
      <c r="I310"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10" s="50" t="e">
        <f t="shared" si="1"/>
        <v>#NAME?</v>
      </c>
      <c r="K310" s="5"/>
      <c r="L310" s="5"/>
      <c r="M310" s="5"/>
      <c r="N310" s="5"/>
      <c r="O310" s="5"/>
      <c r="P310" s="5"/>
      <c r="Q310" s="5"/>
      <c r="R310" s="5"/>
      <c r="S310" s="5"/>
      <c r="T310" s="5"/>
      <c r="U310" s="5"/>
      <c r="V310" s="5"/>
      <c r="W310" s="5"/>
      <c r="X310" s="5"/>
      <c r="Y310" s="5"/>
      <c r="Z310" s="5"/>
    </row>
    <row r="311" spans="1:26" ht="12.75" customHeight="1" x14ac:dyDescent="0.2">
      <c r="A311" s="47" t="e">
        <f t="shared" si="2"/>
        <v>#NAME?</v>
      </c>
      <c r="B311" s="48" t="e">
        <f>IF('JV Loan Amort Schedule  30-30'!Pay_Num&lt;&gt;"",DATE(YEAR('JV Loan Amort Schedule  30-30'!Loan_Start),MONTH('JV Loan Amort Schedule  30-30'!Loan_Start)+('JV Loan Amort Schedule  30-30'!Pay_Num)*12/'JV Loan Amort Schedule  30-30'!Num_Pmt_Per_Year,DAY('JV Loan Amort Schedule  30-30'!Loan_Start)),"")</f>
        <v>#NAME?</v>
      </c>
      <c r="C311" s="50" t="e">
        <f>IF('JV Loan Amort Schedule  30-30'!Pay_Num&lt;&gt;"",I310,"")</f>
        <v>#NAME?</v>
      </c>
      <c r="D311" s="50" t="e">
        <f>IF('JV Loan Amort Schedule  30-30'!Pay_Num&lt;&gt;"",'JV Loan Amort Schedule  30-30'!Scheduled_Monthly_Payment,"")</f>
        <v>#NAME?</v>
      </c>
      <c r="E311"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11"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11" s="50" t="e">
        <f>IF('JV Loan Amort Schedule  30-30'!Pay_Num&lt;&gt;"",'JV Loan Amort Schedule  30-30'!Total_Pay-'JV Loan Amort Schedule  30-30'!Int,"")</f>
        <v>#NAME?</v>
      </c>
      <c r="H311" s="50" t="e">
        <f>IF('JV Loan Amort Schedule  30-30'!Pay_Num&lt;&gt;"",'JV Loan Amort Schedule  30-30'!Beg_Bal*'JV Loan Amort Schedule  30-30'!Interest_Rate/'JV Loan Amort Schedule  30-30'!Num_Pmt_Per_Year,"")</f>
        <v>#NAME?</v>
      </c>
      <c r="I311"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11" s="50" t="e">
        <f t="shared" si="1"/>
        <v>#NAME?</v>
      </c>
      <c r="K311" s="5"/>
      <c r="L311" s="5"/>
      <c r="M311" s="5"/>
      <c r="N311" s="5"/>
      <c r="O311" s="5"/>
      <c r="P311" s="5"/>
      <c r="Q311" s="5"/>
      <c r="R311" s="5"/>
      <c r="S311" s="5"/>
      <c r="T311" s="5"/>
      <c r="U311" s="5"/>
      <c r="V311" s="5"/>
      <c r="W311" s="5"/>
      <c r="X311" s="5"/>
      <c r="Y311" s="5"/>
      <c r="Z311" s="5"/>
    </row>
    <row r="312" spans="1:26" ht="12.75" customHeight="1" x14ac:dyDescent="0.2">
      <c r="A312" s="47" t="e">
        <f t="shared" si="2"/>
        <v>#NAME?</v>
      </c>
      <c r="B312" s="48" t="e">
        <f>IF('JV Loan Amort Schedule  30-30'!Pay_Num&lt;&gt;"",DATE(YEAR('JV Loan Amort Schedule  30-30'!Loan_Start),MONTH('JV Loan Amort Schedule  30-30'!Loan_Start)+('JV Loan Amort Schedule  30-30'!Pay_Num)*12/'JV Loan Amort Schedule  30-30'!Num_Pmt_Per_Year,DAY('JV Loan Amort Schedule  30-30'!Loan_Start)),"")</f>
        <v>#NAME?</v>
      </c>
      <c r="C312" s="50" t="e">
        <f>IF('JV Loan Amort Schedule  30-30'!Pay_Num&lt;&gt;"",I311,"")</f>
        <v>#NAME?</v>
      </c>
      <c r="D312" s="50" t="e">
        <f>IF('JV Loan Amort Schedule  30-30'!Pay_Num&lt;&gt;"",'JV Loan Amort Schedule  30-30'!Scheduled_Monthly_Payment,"")</f>
        <v>#NAME?</v>
      </c>
      <c r="E312"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12"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12" s="50" t="e">
        <f>IF('JV Loan Amort Schedule  30-30'!Pay_Num&lt;&gt;"",'JV Loan Amort Schedule  30-30'!Total_Pay-'JV Loan Amort Schedule  30-30'!Int,"")</f>
        <v>#NAME?</v>
      </c>
      <c r="H312" s="50" t="e">
        <f>IF('JV Loan Amort Schedule  30-30'!Pay_Num&lt;&gt;"",'JV Loan Amort Schedule  30-30'!Beg_Bal*'JV Loan Amort Schedule  30-30'!Interest_Rate/'JV Loan Amort Schedule  30-30'!Num_Pmt_Per_Year,"")</f>
        <v>#NAME?</v>
      </c>
      <c r="I312"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12" s="50" t="e">
        <f t="shared" si="1"/>
        <v>#NAME?</v>
      </c>
      <c r="K312" s="5"/>
      <c r="L312" s="5"/>
      <c r="M312" s="5"/>
      <c r="N312" s="5"/>
      <c r="O312" s="5"/>
      <c r="P312" s="5"/>
      <c r="Q312" s="5"/>
      <c r="R312" s="5"/>
      <c r="S312" s="5"/>
      <c r="T312" s="5"/>
      <c r="U312" s="5"/>
      <c r="V312" s="5"/>
      <c r="W312" s="5"/>
      <c r="X312" s="5"/>
      <c r="Y312" s="5"/>
      <c r="Z312" s="5"/>
    </row>
    <row r="313" spans="1:26" ht="12.75" customHeight="1" x14ac:dyDescent="0.2">
      <c r="A313" s="47" t="e">
        <f t="shared" si="2"/>
        <v>#NAME?</v>
      </c>
      <c r="B313" s="48" t="e">
        <f>IF('JV Loan Amort Schedule  30-30'!Pay_Num&lt;&gt;"",DATE(YEAR('JV Loan Amort Schedule  30-30'!Loan_Start),MONTH('JV Loan Amort Schedule  30-30'!Loan_Start)+('JV Loan Amort Schedule  30-30'!Pay_Num)*12/'JV Loan Amort Schedule  30-30'!Num_Pmt_Per_Year,DAY('JV Loan Amort Schedule  30-30'!Loan_Start)),"")</f>
        <v>#NAME?</v>
      </c>
      <c r="C313" s="50" t="e">
        <f>IF('JV Loan Amort Schedule  30-30'!Pay_Num&lt;&gt;"",I312,"")</f>
        <v>#NAME?</v>
      </c>
      <c r="D313" s="50" t="e">
        <f>IF('JV Loan Amort Schedule  30-30'!Pay_Num&lt;&gt;"",'JV Loan Amort Schedule  30-30'!Scheduled_Monthly_Payment,"")</f>
        <v>#NAME?</v>
      </c>
      <c r="E313"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13"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13" s="50" t="e">
        <f>IF('JV Loan Amort Schedule  30-30'!Pay_Num&lt;&gt;"",'JV Loan Amort Schedule  30-30'!Total_Pay-'JV Loan Amort Schedule  30-30'!Int,"")</f>
        <v>#NAME?</v>
      </c>
      <c r="H313" s="50" t="e">
        <f>IF('JV Loan Amort Schedule  30-30'!Pay_Num&lt;&gt;"",'JV Loan Amort Schedule  30-30'!Beg_Bal*'JV Loan Amort Schedule  30-30'!Interest_Rate/'JV Loan Amort Schedule  30-30'!Num_Pmt_Per_Year,"")</f>
        <v>#NAME?</v>
      </c>
      <c r="I313"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13" s="50" t="e">
        <f t="shared" si="1"/>
        <v>#NAME?</v>
      </c>
      <c r="K313" s="5"/>
      <c r="L313" s="5"/>
      <c r="M313" s="5"/>
      <c r="N313" s="5"/>
      <c r="O313" s="5"/>
      <c r="P313" s="5"/>
      <c r="Q313" s="5"/>
      <c r="R313" s="5"/>
      <c r="S313" s="5"/>
      <c r="T313" s="5"/>
      <c r="U313" s="5"/>
      <c r="V313" s="5"/>
      <c r="W313" s="5"/>
      <c r="X313" s="5"/>
      <c r="Y313" s="5"/>
      <c r="Z313" s="5"/>
    </row>
    <row r="314" spans="1:26" ht="12.75" customHeight="1" x14ac:dyDescent="0.2">
      <c r="A314" s="47" t="e">
        <f t="shared" si="2"/>
        <v>#NAME?</v>
      </c>
      <c r="B314" s="48" t="e">
        <f>IF('JV Loan Amort Schedule  30-30'!Pay_Num&lt;&gt;"",DATE(YEAR('JV Loan Amort Schedule  30-30'!Loan_Start),MONTH('JV Loan Amort Schedule  30-30'!Loan_Start)+('JV Loan Amort Schedule  30-30'!Pay_Num)*12/'JV Loan Amort Schedule  30-30'!Num_Pmt_Per_Year,DAY('JV Loan Amort Schedule  30-30'!Loan_Start)),"")</f>
        <v>#NAME?</v>
      </c>
      <c r="C314" s="50" t="e">
        <f>IF('JV Loan Amort Schedule  30-30'!Pay_Num&lt;&gt;"",I313,"")</f>
        <v>#NAME?</v>
      </c>
      <c r="D314" s="50" t="e">
        <f>IF('JV Loan Amort Schedule  30-30'!Pay_Num&lt;&gt;"",'JV Loan Amort Schedule  30-30'!Scheduled_Monthly_Payment,"")</f>
        <v>#NAME?</v>
      </c>
      <c r="E314"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14"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14" s="50" t="e">
        <f>IF('JV Loan Amort Schedule  30-30'!Pay_Num&lt;&gt;"",'JV Loan Amort Schedule  30-30'!Total_Pay-'JV Loan Amort Schedule  30-30'!Int,"")</f>
        <v>#NAME?</v>
      </c>
      <c r="H314" s="50" t="e">
        <f>IF('JV Loan Amort Schedule  30-30'!Pay_Num&lt;&gt;"",'JV Loan Amort Schedule  30-30'!Beg_Bal*'JV Loan Amort Schedule  30-30'!Interest_Rate/'JV Loan Amort Schedule  30-30'!Num_Pmt_Per_Year,"")</f>
        <v>#NAME?</v>
      </c>
      <c r="I314"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14" s="50" t="e">
        <f t="shared" si="1"/>
        <v>#NAME?</v>
      </c>
      <c r="K314" s="5"/>
      <c r="L314" s="5"/>
      <c r="M314" s="5"/>
      <c r="N314" s="5"/>
      <c r="O314" s="5"/>
      <c r="P314" s="5"/>
      <c r="Q314" s="5"/>
      <c r="R314" s="5"/>
      <c r="S314" s="5"/>
      <c r="T314" s="5"/>
      <c r="U314" s="5"/>
      <c r="V314" s="5"/>
      <c r="W314" s="5"/>
      <c r="X314" s="5"/>
      <c r="Y314" s="5"/>
      <c r="Z314" s="5"/>
    </row>
    <row r="315" spans="1:26" ht="12.75" customHeight="1" x14ac:dyDescent="0.2">
      <c r="A315" s="47" t="e">
        <f t="shared" si="2"/>
        <v>#NAME?</v>
      </c>
      <c r="B315" s="48" t="e">
        <f>IF('JV Loan Amort Schedule  30-30'!Pay_Num&lt;&gt;"",DATE(YEAR('JV Loan Amort Schedule  30-30'!Loan_Start),MONTH('JV Loan Amort Schedule  30-30'!Loan_Start)+('JV Loan Amort Schedule  30-30'!Pay_Num)*12/'JV Loan Amort Schedule  30-30'!Num_Pmt_Per_Year,DAY('JV Loan Amort Schedule  30-30'!Loan_Start)),"")</f>
        <v>#NAME?</v>
      </c>
      <c r="C315" s="50" t="e">
        <f>IF('JV Loan Amort Schedule  30-30'!Pay_Num&lt;&gt;"",I314,"")</f>
        <v>#NAME?</v>
      </c>
      <c r="D315" s="50" t="e">
        <f>IF('JV Loan Amort Schedule  30-30'!Pay_Num&lt;&gt;"",'JV Loan Amort Schedule  30-30'!Scheduled_Monthly_Payment,"")</f>
        <v>#NAME?</v>
      </c>
      <c r="E315"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15"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15" s="50" t="e">
        <f>IF('JV Loan Amort Schedule  30-30'!Pay_Num&lt;&gt;"",'JV Loan Amort Schedule  30-30'!Total_Pay-'JV Loan Amort Schedule  30-30'!Int,"")</f>
        <v>#NAME?</v>
      </c>
      <c r="H315" s="50" t="e">
        <f>IF('JV Loan Amort Schedule  30-30'!Pay_Num&lt;&gt;"",'JV Loan Amort Schedule  30-30'!Beg_Bal*'JV Loan Amort Schedule  30-30'!Interest_Rate/'JV Loan Amort Schedule  30-30'!Num_Pmt_Per_Year,"")</f>
        <v>#NAME?</v>
      </c>
      <c r="I315"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15" s="50" t="e">
        <f t="shared" si="1"/>
        <v>#NAME?</v>
      </c>
      <c r="K315" s="5"/>
      <c r="L315" s="5"/>
      <c r="M315" s="5"/>
      <c r="N315" s="5"/>
      <c r="O315" s="5"/>
      <c r="P315" s="5"/>
      <c r="Q315" s="5"/>
      <c r="R315" s="5"/>
      <c r="S315" s="5"/>
      <c r="T315" s="5"/>
      <c r="U315" s="5"/>
      <c r="V315" s="5"/>
      <c r="W315" s="5"/>
      <c r="X315" s="5"/>
      <c r="Y315" s="5"/>
      <c r="Z315" s="5"/>
    </row>
    <row r="316" spans="1:26" ht="12.75" customHeight="1" x14ac:dyDescent="0.2">
      <c r="A316" s="47" t="e">
        <f t="shared" si="2"/>
        <v>#NAME?</v>
      </c>
      <c r="B316" s="48" t="e">
        <f>IF('JV Loan Amort Schedule  30-30'!Pay_Num&lt;&gt;"",DATE(YEAR('JV Loan Amort Schedule  30-30'!Loan_Start),MONTH('JV Loan Amort Schedule  30-30'!Loan_Start)+('JV Loan Amort Schedule  30-30'!Pay_Num)*12/'JV Loan Amort Schedule  30-30'!Num_Pmt_Per_Year,DAY('JV Loan Amort Schedule  30-30'!Loan_Start)),"")</f>
        <v>#NAME?</v>
      </c>
      <c r="C316" s="50" t="e">
        <f>IF('JV Loan Amort Schedule  30-30'!Pay_Num&lt;&gt;"",I315,"")</f>
        <v>#NAME?</v>
      </c>
      <c r="D316" s="50" t="e">
        <f>IF('JV Loan Amort Schedule  30-30'!Pay_Num&lt;&gt;"",'JV Loan Amort Schedule  30-30'!Scheduled_Monthly_Payment,"")</f>
        <v>#NAME?</v>
      </c>
      <c r="E316"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16"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16" s="50" t="e">
        <f>IF('JV Loan Amort Schedule  30-30'!Pay_Num&lt;&gt;"",'JV Loan Amort Schedule  30-30'!Total_Pay-'JV Loan Amort Schedule  30-30'!Int,"")</f>
        <v>#NAME?</v>
      </c>
      <c r="H316" s="50" t="e">
        <f>IF('JV Loan Amort Schedule  30-30'!Pay_Num&lt;&gt;"",'JV Loan Amort Schedule  30-30'!Beg_Bal*'JV Loan Amort Schedule  30-30'!Interest_Rate/'JV Loan Amort Schedule  30-30'!Num_Pmt_Per_Year,"")</f>
        <v>#NAME?</v>
      </c>
      <c r="I316"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16" s="50" t="e">
        <f t="shared" si="1"/>
        <v>#NAME?</v>
      </c>
      <c r="K316" s="5"/>
      <c r="L316" s="5"/>
      <c r="M316" s="5"/>
      <c r="N316" s="5"/>
      <c r="O316" s="5"/>
      <c r="P316" s="5"/>
      <c r="Q316" s="5"/>
      <c r="R316" s="5"/>
      <c r="S316" s="5"/>
      <c r="T316" s="5"/>
      <c r="U316" s="5"/>
      <c r="V316" s="5"/>
      <c r="W316" s="5"/>
      <c r="X316" s="5"/>
      <c r="Y316" s="5"/>
      <c r="Z316" s="5"/>
    </row>
    <row r="317" spans="1:26" ht="12.75" customHeight="1" x14ac:dyDescent="0.2">
      <c r="A317" s="47" t="e">
        <f t="shared" si="2"/>
        <v>#NAME?</v>
      </c>
      <c r="B317" s="48" t="e">
        <f>IF('JV Loan Amort Schedule  30-30'!Pay_Num&lt;&gt;"",DATE(YEAR('JV Loan Amort Schedule  30-30'!Loan_Start),MONTH('JV Loan Amort Schedule  30-30'!Loan_Start)+('JV Loan Amort Schedule  30-30'!Pay_Num)*12/'JV Loan Amort Schedule  30-30'!Num_Pmt_Per_Year,DAY('JV Loan Amort Schedule  30-30'!Loan_Start)),"")</f>
        <v>#NAME?</v>
      </c>
      <c r="C317" s="50" t="e">
        <f>IF('JV Loan Amort Schedule  30-30'!Pay_Num&lt;&gt;"",I316,"")</f>
        <v>#NAME?</v>
      </c>
      <c r="D317" s="50" t="e">
        <f>IF('JV Loan Amort Schedule  30-30'!Pay_Num&lt;&gt;"",'JV Loan Amort Schedule  30-30'!Scheduled_Monthly_Payment,"")</f>
        <v>#NAME?</v>
      </c>
      <c r="E317"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17"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17" s="50" t="e">
        <f>IF('JV Loan Amort Schedule  30-30'!Pay_Num&lt;&gt;"",'JV Loan Amort Schedule  30-30'!Total_Pay-'JV Loan Amort Schedule  30-30'!Int,"")</f>
        <v>#NAME?</v>
      </c>
      <c r="H317" s="50" t="e">
        <f>IF('JV Loan Amort Schedule  30-30'!Pay_Num&lt;&gt;"",'JV Loan Amort Schedule  30-30'!Beg_Bal*'JV Loan Amort Schedule  30-30'!Interest_Rate/'JV Loan Amort Schedule  30-30'!Num_Pmt_Per_Year,"")</f>
        <v>#NAME?</v>
      </c>
      <c r="I317"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17" s="50" t="e">
        <f t="shared" si="1"/>
        <v>#NAME?</v>
      </c>
      <c r="K317" s="5"/>
      <c r="L317" s="5"/>
      <c r="M317" s="5"/>
      <c r="N317" s="5"/>
      <c r="O317" s="5"/>
      <c r="P317" s="5"/>
      <c r="Q317" s="5"/>
      <c r="R317" s="5"/>
      <c r="S317" s="5"/>
      <c r="T317" s="5"/>
      <c r="U317" s="5"/>
      <c r="V317" s="5"/>
      <c r="W317" s="5"/>
      <c r="X317" s="5"/>
      <c r="Y317" s="5"/>
      <c r="Z317" s="5"/>
    </row>
    <row r="318" spans="1:26" ht="12.75" customHeight="1" x14ac:dyDescent="0.2">
      <c r="A318" s="47" t="e">
        <f t="shared" si="2"/>
        <v>#NAME?</v>
      </c>
      <c r="B318" s="48" t="e">
        <f>IF('JV Loan Amort Schedule  30-30'!Pay_Num&lt;&gt;"",DATE(YEAR('JV Loan Amort Schedule  30-30'!Loan_Start),MONTH('JV Loan Amort Schedule  30-30'!Loan_Start)+('JV Loan Amort Schedule  30-30'!Pay_Num)*12/'JV Loan Amort Schedule  30-30'!Num_Pmt_Per_Year,DAY('JV Loan Amort Schedule  30-30'!Loan_Start)),"")</f>
        <v>#NAME?</v>
      </c>
      <c r="C318" s="50" t="e">
        <f>IF('JV Loan Amort Schedule  30-30'!Pay_Num&lt;&gt;"",I317,"")</f>
        <v>#NAME?</v>
      </c>
      <c r="D318" s="50" t="e">
        <f>IF('JV Loan Amort Schedule  30-30'!Pay_Num&lt;&gt;"",'JV Loan Amort Schedule  30-30'!Scheduled_Monthly_Payment,"")</f>
        <v>#NAME?</v>
      </c>
      <c r="E318"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18"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18" s="50" t="e">
        <f>IF('JV Loan Amort Schedule  30-30'!Pay_Num&lt;&gt;"",'JV Loan Amort Schedule  30-30'!Total_Pay-'JV Loan Amort Schedule  30-30'!Int,"")</f>
        <v>#NAME?</v>
      </c>
      <c r="H318" s="50" t="e">
        <f>IF('JV Loan Amort Schedule  30-30'!Pay_Num&lt;&gt;"",'JV Loan Amort Schedule  30-30'!Beg_Bal*'JV Loan Amort Schedule  30-30'!Interest_Rate/'JV Loan Amort Schedule  30-30'!Num_Pmt_Per_Year,"")</f>
        <v>#NAME?</v>
      </c>
      <c r="I318"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18" s="50" t="e">
        <f t="shared" si="1"/>
        <v>#NAME?</v>
      </c>
      <c r="K318" s="5"/>
      <c r="L318" s="5"/>
      <c r="M318" s="5"/>
      <c r="N318" s="5"/>
      <c r="O318" s="5"/>
      <c r="P318" s="5"/>
      <c r="Q318" s="5"/>
      <c r="R318" s="5"/>
      <c r="S318" s="5"/>
      <c r="T318" s="5"/>
      <c r="U318" s="5"/>
      <c r="V318" s="5"/>
      <c r="W318" s="5"/>
      <c r="X318" s="5"/>
      <c r="Y318" s="5"/>
      <c r="Z318" s="5"/>
    </row>
    <row r="319" spans="1:26" ht="12.75" customHeight="1" x14ac:dyDescent="0.2">
      <c r="A319" s="47" t="e">
        <f t="shared" si="2"/>
        <v>#NAME?</v>
      </c>
      <c r="B319" s="48" t="e">
        <f>IF('JV Loan Amort Schedule  30-30'!Pay_Num&lt;&gt;"",DATE(YEAR('JV Loan Amort Schedule  30-30'!Loan_Start),MONTH('JV Loan Amort Schedule  30-30'!Loan_Start)+('JV Loan Amort Schedule  30-30'!Pay_Num)*12/'JV Loan Amort Schedule  30-30'!Num_Pmt_Per_Year,DAY('JV Loan Amort Schedule  30-30'!Loan_Start)),"")</f>
        <v>#NAME?</v>
      </c>
      <c r="C319" s="50" t="e">
        <f>IF('JV Loan Amort Schedule  30-30'!Pay_Num&lt;&gt;"",I318,"")</f>
        <v>#NAME?</v>
      </c>
      <c r="D319" s="50" t="e">
        <f>IF('JV Loan Amort Schedule  30-30'!Pay_Num&lt;&gt;"",'JV Loan Amort Schedule  30-30'!Scheduled_Monthly_Payment,"")</f>
        <v>#NAME?</v>
      </c>
      <c r="E319"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19"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19" s="50" t="e">
        <f>IF('JV Loan Amort Schedule  30-30'!Pay_Num&lt;&gt;"",'JV Loan Amort Schedule  30-30'!Total_Pay-'JV Loan Amort Schedule  30-30'!Int,"")</f>
        <v>#NAME?</v>
      </c>
      <c r="H319" s="50" t="e">
        <f>IF('JV Loan Amort Schedule  30-30'!Pay_Num&lt;&gt;"",'JV Loan Amort Schedule  30-30'!Beg_Bal*'JV Loan Amort Schedule  30-30'!Interest_Rate/'JV Loan Amort Schedule  30-30'!Num_Pmt_Per_Year,"")</f>
        <v>#NAME?</v>
      </c>
      <c r="I319"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19" s="50" t="e">
        <f t="shared" si="1"/>
        <v>#NAME?</v>
      </c>
      <c r="K319" s="5"/>
      <c r="L319" s="5"/>
      <c r="M319" s="5"/>
      <c r="N319" s="5"/>
      <c r="O319" s="5"/>
      <c r="P319" s="5"/>
      <c r="Q319" s="5"/>
      <c r="R319" s="5"/>
      <c r="S319" s="5"/>
      <c r="T319" s="5"/>
      <c r="U319" s="5"/>
      <c r="V319" s="5"/>
      <c r="W319" s="5"/>
      <c r="X319" s="5"/>
      <c r="Y319" s="5"/>
      <c r="Z319" s="5"/>
    </row>
    <row r="320" spans="1:26" ht="12.75" customHeight="1" x14ac:dyDescent="0.2">
      <c r="A320" s="47" t="e">
        <f t="shared" si="2"/>
        <v>#NAME?</v>
      </c>
      <c r="B320" s="48" t="e">
        <f>IF('JV Loan Amort Schedule  30-30'!Pay_Num&lt;&gt;"",DATE(YEAR('JV Loan Amort Schedule  30-30'!Loan_Start),MONTH('JV Loan Amort Schedule  30-30'!Loan_Start)+('JV Loan Amort Schedule  30-30'!Pay_Num)*12/'JV Loan Amort Schedule  30-30'!Num_Pmt_Per_Year,DAY('JV Loan Amort Schedule  30-30'!Loan_Start)),"")</f>
        <v>#NAME?</v>
      </c>
      <c r="C320" s="50" t="e">
        <f>IF('JV Loan Amort Schedule  30-30'!Pay_Num&lt;&gt;"",I319,"")</f>
        <v>#NAME?</v>
      </c>
      <c r="D320" s="50" t="e">
        <f>IF('JV Loan Amort Schedule  30-30'!Pay_Num&lt;&gt;"",'JV Loan Amort Schedule  30-30'!Scheduled_Monthly_Payment,"")</f>
        <v>#NAME?</v>
      </c>
      <c r="E320"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20"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20" s="50" t="e">
        <f>IF('JV Loan Amort Schedule  30-30'!Pay_Num&lt;&gt;"",'JV Loan Amort Schedule  30-30'!Total_Pay-'JV Loan Amort Schedule  30-30'!Int,"")</f>
        <v>#NAME?</v>
      </c>
      <c r="H320" s="50" t="e">
        <f>IF('JV Loan Amort Schedule  30-30'!Pay_Num&lt;&gt;"",'JV Loan Amort Schedule  30-30'!Beg_Bal*'JV Loan Amort Schedule  30-30'!Interest_Rate/'JV Loan Amort Schedule  30-30'!Num_Pmt_Per_Year,"")</f>
        <v>#NAME?</v>
      </c>
      <c r="I320"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20" s="50" t="e">
        <f t="shared" si="1"/>
        <v>#NAME?</v>
      </c>
      <c r="K320" s="5"/>
      <c r="L320" s="5"/>
      <c r="M320" s="5"/>
      <c r="N320" s="5"/>
      <c r="O320" s="5"/>
      <c r="P320" s="5"/>
      <c r="Q320" s="5"/>
      <c r="R320" s="5"/>
      <c r="S320" s="5"/>
      <c r="T320" s="5"/>
      <c r="U320" s="5"/>
      <c r="V320" s="5"/>
      <c r="W320" s="5"/>
      <c r="X320" s="5"/>
      <c r="Y320" s="5"/>
      <c r="Z320" s="5"/>
    </row>
    <row r="321" spans="1:26" ht="12.75" customHeight="1" x14ac:dyDescent="0.2">
      <c r="A321" s="47" t="e">
        <f t="shared" si="2"/>
        <v>#NAME?</v>
      </c>
      <c r="B321" s="48" t="e">
        <f>IF('JV Loan Amort Schedule  30-30'!Pay_Num&lt;&gt;"",DATE(YEAR('JV Loan Amort Schedule  30-30'!Loan_Start),MONTH('JV Loan Amort Schedule  30-30'!Loan_Start)+('JV Loan Amort Schedule  30-30'!Pay_Num)*12/'JV Loan Amort Schedule  30-30'!Num_Pmt_Per_Year,DAY('JV Loan Amort Schedule  30-30'!Loan_Start)),"")</f>
        <v>#NAME?</v>
      </c>
      <c r="C321" s="50" t="e">
        <f>IF('JV Loan Amort Schedule  30-30'!Pay_Num&lt;&gt;"",I320,"")</f>
        <v>#NAME?</v>
      </c>
      <c r="D321" s="50" t="e">
        <f>IF('JV Loan Amort Schedule  30-30'!Pay_Num&lt;&gt;"",'JV Loan Amort Schedule  30-30'!Scheduled_Monthly_Payment,"")</f>
        <v>#NAME?</v>
      </c>
      <c r="E321"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21"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21" s="50" t="e">
        <f>IF('JV Loan Amort Schedule  30-30'!Pay_Num&lt;&gt;"",'JV Loan Amort Schedule  30-30'!Total_Pay-'JV Loan Amort Schedule  30-30'!Int,"")</f>
        <v>#NAME?</v>
      </c>
      <c r="H321" s="50" t="e">
        <f>IF('JV Loan Amort Schedule  30-30'!Pay_Num&lt;&gt;"",'JV Loan Amort Schedule  30-30'!Beg_Bal*'JV Loan Amort Schedule  30-30'!Interest_Rate/'JV Loan Amort Schedule  30-30'!Num_Pmt_Per_Year,"")</f>
        <v>#NAME?</v>
      </c>
      <c r="I321"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21" s="50" t="e">
        <f t="shared" si="1"/>
        <v>#NAME?</v>
      </c>
      <c r="K321" s="5"/>
      <c r="L321" s="5"/>
      <c r="M321" s="5"/>
      <c r="N321" s="5"/>
      <c r="O321" s="5"/>
      <c r="P321" s="5"/>
      <c r="Q321" s="5"/>
      <c r="R321" s="5"/>
      <c r="S321" s="5"/>
      <c r="T321" s="5"/>
      <c r="U321" s="5"/>
      <c r="V321" s="5"/>
      <c r="W321" s="5"/>
      <c r="X321" s="5"/>
      <c r="Y321" s="5"/>
      <c r="Z321" s="5"/>
    </row>
    <row r="322" spans="1:26" ht="12.75" customHeight="1" x14ac:dyDescent="0.2">
      <c r="A322" s="47" t="e">
        <f t="shared" si="2"/>
        <v>#NAME?</v>
      </c>
      <c r="B322" s="48" t="e">
        <f>IF('JV Loan Amort Schedule  30-30'!Pay_Num&lt;&gt;"",DATE(YEAR('JV Loan Amort Schedule  30-30'!Loan_Start),MONTH('JV Loan Amort Schedule  30-30'!Loan_Start)+('JV Loan Amort Schedule  30-30'!Pay_Num)*12/'JV Loan Amort Schedule  30-30'!Num_Pmt_Per_Year,DAY('JV Loan Amort Schedule  30-30'!Loan_Start)),"")</f>
        <v>#NAME?</v>
      </c>
      <c r="C322" s="50" t="e">
        <f>IF('JV Loan Amort Schedule  30-30'!Pay_Num&lt;&gt;"",I321,"")</f>
        <v>#NAME?</v>
      </c>
      <c r="D322" s="50" t="e">
        <f>IF('JV Loan Amort Schedule  30-30'!Pay_Num&lt;&gt;"",'JV Loan Amort Schedule  30-30'!Scheduled_Monthly_Payment,"")</f>
        <v>#NAME?</v>
      </c>
      <c r="E322"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22"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22" s="50" t="e">
        <f>IF('JV Loan Amort Schedule  30-30'!Pay_Num&lt;&gt;"",'JV Loan Amort Schedule  30-30'!Total_Pay-'JV Loan Amort Schedule  30-30'!Int,"")</f>
        <v>#NAME?</v>
      </c>
      <c r="H322" s="50" t="e">
        <f>IF('JV Loan Amort Schedule  30-30'!Pay_Num&lt;&gt;"",'JV Loan Amort Schedule  30-30'!Beg_Bal*'JV Loan Amort Schedule  30-30'!Interest_Rate/'JV Loan Amort Schedule  30-30'!Num_Pmt_Per_Year,"")</f>
        <v>#NAME?</v>
      </c>
      <c r="I322"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22" s="50" t="e">
        <f t="shared" si="1"/>
        <v>#NAME?</v>
      </c>
      <c r="K322" s="5"/>
      <c r="L322" s="5"/>
      <c r="M322" s="5"/>
      <c r="N322" s="5"/>
      <c r="O322" s="5"/>
      <c r="P322" s="5"/>
      <c r="Q322" s="5"/>
      <c r="R322" s="5"/>
      <c r="S322" s="5"/>
      <c r="T322" s="5"/>
      <c r="U322" s="5"/>
      <c r="V322" s="5"/>
      <c r="W322" s="5"/>
      <c r="X322" s="5"/>
      <c r="Y322" s="5"/>
      <c r="Z322" s="5"/>
    </row>
    <row r="323" spans="1:26" ht="12.75" customHeight="1" x14ac:dyDescent="0.2">
      <c r="A323" s="47" t="e">
        <f t="shared" si="2"/>
        <v>#NAME?</v>
      </c>
      <c r="B323" s="48" t="e">
        <f>IF('JV Loan Amort Schedule  30-30'!Pay_Num&lt;&gt;"",DATE(YEAR('JV Loan Amort Schedule  30-30'!Loan_Start),MONTH('JV Loan Amort Schedule  30-30'!Loan_Start)+('JV Loan Amort Schedule  30-30'!Pay_Num)*12/'JV Loan Amort Schedule  30-30'!Num_Pmt_Per_Year,DAY('JV Loan Amort Schedule  30-30'!Loan_Start)),"")</f>
        <v>#NAME?</v>
      </c>
      <c r="C323" s="50" t="e">
        <f>IF('JV Loan Amort Schedule  30-30'!Pay_Num&lt;&gt;"",I322,"")</f>
        <v>#NAME?</v>
      </c>
      <c r="D323" s="50" t="e">
        <f>IF('JV Loan Amort Schedule  30-30'!Pay_Num&lt;&gt;"",'JV Loan Amort Schedule  30-30'!Scheduled_Monthly_Payment,"")</f>
        <v>#NAME?</v>
      </c>
      <c r="E323"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23"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23" s="50" t="e">
        <f>IF('JV Loan Amort Schedule  30-30'!Pay_Num&lt;&gt;"",'JV Loan Amort Schedule  30-30'!Total_Pay-'JV Loan Amort Schedule  30-30'!Int,"")</f>
        <v>#NAME?</v>
      </c>
      <c r="H323" s="50" t="e">
        <f>IF('JV Loan Amort Schedule  30-30'!Pay_Num&lt;&gt;"",'JV Loan Amort Schedule  30-30'!Beg_Bal*'JV Loan Amort Schedule  30-30'!Interest_Rate/'JV Loan Amort Schedule  30-30'!Num_Pmt_Per_Year,"")</f>
        <v>#NAME?</v>
      </c>
      <c r="I323"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23" s="50" t="e">
        <f t="shared" si="1"/>
        <v>#NAME?</v>
      </c>
      <c r="K323" s="5"/>
      <c r="L323" s="5"/>
      <c r="M323" s="5"/>
      <c r="N323" s="5"/>
      <c r="O323" s="5"/>
      <c r="P323" s="5"/>
      <c r="Q323" s="5"/>
      <c r="R323" s="5"/>
      <c r="S323" s="5"/>
      <c r="T323" s="5"/>
      <c r="U323" s="5"/>
      <c r="V323" s="5"/>
      <c r="W323" s="5"/>
      <c r="X323" s="5"/>
      <c r="Y323" s="5"/>
      <c r="Z323" s="5"/>
    </row>
    <row r="324" spans="1:26" ht="12.75" customHeight="1" x14ac:dyDescent="0.2">
      <c r="A324" s="47" t="e">
        <f t="shared" si="2"/>
        <v>#NAME?</v>
      </c>
      <c r="B324" s="48" t="e">
        <f>IF('JV Loan Amort Schedule  30-30'!Pay_Num&lt;&gt;"",DATE(YEAR('JV Loan Amort Schedule  30-30'!Loan_Start),MONTH('JV Loan Amort Schedule  30-30'!Loan_Start)+('JV Loan Amort Schedule  30-30'!Pay_Num)*12/'JV Loan Amort Schedule  30-30'!Num_Pmt_Per_Year,DAY('JV Loan Amort Schedule  30-30'!Loan_Start)),"")</f>
        <v>#NAME?</v>
      </c>
      <c r="C324" s="50" t="e">
        <f>IF('JV Loan Amort Schedule  30-30'!Pay_Num&lt;&gt;"",I323,"")</f>
        <v>#NAME?</v>
      </c>
      <c r="D324" s="50" t="e">
        <f>IF('JV Loan Amort Schedule  30-30'!Pay_Num&lt;&gt;"",'JV Loan Amort Schedule  30-30'!Scheduled_Monthly_Payment,"")</f>
        <v>#NAME?</v>
      </c>
      <c r="E324"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24"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24" s="50" t="e">
        <f>IF('JV Loan Amort Schedule  30-30'!Pay_Num&lt;&gt;"",'JV Loan Amort Schedule  30-30'!Total_Pay-'JV Loan Amort Schedule  30-30'!Int,"")</f>
        <v>#NAME?</v>
      </c>
      <c r="H324" s="50" t="e">
        <f>IF('JV Loan Amort Schedule  30-30'!Pay_Num&lt;&gt;"",'JV Loan Amort Schedule  30-30'!Beg_Bal*'JV Loan Amort Schedule  30-30'!Interest_Rate/'JV Loan Amort Schedule  30-30'!Num_Pmt_Per_Year,"")</f>
        <v>#NAME?</v>
      </c>
      <c r="I324"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24" s="50" t="e">
        <f t="shared" si="1"/>
        <v>#NAME?</v>
      </c>
      <c r="K324" s="5"/>
      <c r="L324" s="5"/>
      <c r="M324" s="5"/>
      <c r="N324" s="5"/>
      <c r="O324" s="5"/>
      <c r="P324" s="5"/>
      <c r="Q324" s="5"/>
      <c r="R324" s="5"/>
      <c r="S324" s="5"/>
      <c r="T324" s="5"/>
      <c r="U324" s="5"/>
      <c r="V324" s="5"/>
      <c r="W324" s="5"/>
      <c r="X324" s="5"/>
      <c r="Y324" s="5"/>
      <c r="Z324" s="5"/>
    </row>
    <row r="325" spans="1:26" ht="12.75" customHeight="1" x14ac:dyDescent="0.2">
      <c r="A325" s="47" t="e">
        <f t="shared" si="2"/>
        <v>#NAME?</v>
      </c>
      <c r="B325" s="48" t="e">
        <f>IF('JV Loan Amort Schedule  30-30'!Pay_Num&lt;&gt;"",DATE(YEAR('JV Loan Amort Schedule  30-30'!Loan_Start),MONTH('JV Loan Amort Schedule  30-30'!Loan_Start)+('JV Loan Amort Schedule  30-30'!Pay_Num)*12/'JV Loan Amort Schedule  30-30'!Num_Pmt_Per_Year,DAY('JV Loan Amort Schedule  30-30'!Loan_Start)),"")</f>
        <v>#NAME?</v>
      </c>
      <c r="C325" s="50" t="e">
        <f>IF('JV Loan Amort Schedule  30-30'!Pay_Num&lt;&gt;"",I324,"")</f>
        <v>#NAME?</v>
      </c>
      <c r="D325" s="50" t="e">
        <f>IF('JV Loan Amort Schedule  30-30'!Pay_Num&lt;&gt;"",'JV Loan Amort Schedule  30-30'!Scheduled_Monthly_Payment,"")</f>
        <v>#NAME?</v>
      </c>
      <c r="E325"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25"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25" s="50" t="e">
        <f>IF('JV Loan Amort Schedule  30-30'!Pay_Num&lt;&gt;"",'JV Loan Amort Schedule  30-30'!Total_Pay-'JV Loan Amort Schedule  30-30'!Int,"")</f>
        <v>#NAME?</v>
      </c>
      <c r="H325" s="50" t="e">
        <f>IF('JV Loan Amort Schedule  30-30'!Pay_Num&lt;&gt;"",'JV Loan Amort Schedule  30-30'!Beg_Bal*'JV Loan Amort Schedule  30-30'!Interest_Rate/'JV Loan Amort Schedule  30-30'!Num_Pmt_Per_Year,"")</f>
        <v>#NAME?</v>
      </c>
      <c r="I325"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25" s="50" t="e">
        <f t="shared" si="1"/>
        <v>#NAME?</v>
      </c>
      <c r="K325" s="5"/>
      <c r="L325" s="5"/>
      <c r="M325" s="5"/>
      <c r="N325" s="5"/>
      <c r="O325" s="5"/>
      <c r="P325" s="5"/>
      <c r="Q325" s="5"/>
      <c r="R325" s="5"/>
      <c r="S325" s="5"/>
      <c r="T325" s="5"/>
      <c r="U325" s="5"/>
      <c r="V325" s="5"/>
      <c r="W325" s="5"/>
      <c r="X325" s="5"/>
      <c r="Y325" s="5"/>
      <c r="Z325" s="5"/>
    </row>
    <row r="326" spans="1:26" ht="12.75" customHeight="1" x14ac:dyDescent="0.2">
      <c r="A326" s="47" t="e">
        <f t="shared" si="2"/>
        <v>#NAME?</v>
      </c>
      <c r="B326" s="48" t="e">
        <f>IF('JV Loan Amort Schedule  30-30'!Pay_Num&lt;&gt;"",DATE(YEAR('JV Loan Amort Schedule  30-30'!Loan_Start),MONTH('JV Loan Amort Schedule  30-30'!Loan_Start)+('JV Loan Amort Schedule  30-30'!Pay_Num)*12/'JV Loan Amort Schedule  30-30'!Num_Pmt_Per_Year,DAY('JV Loan Amort Schedule  30-30'!Loan_Start)),"")</f>
        <v>#NAME?</v>
      </c>
      <c r="C326" s="50" t="e">
        <f>IF('JV Loan Amort Schedule  30-30'!Pay_Num&lt;&gt;"",I325,"")</f>
        <v>#NAME?</v>
      </c>
      <c r="D326" s="50" t="e">
        <f>IF('JV Loan Amort Schedule  30-30'!Pay_Num&lt;&gt;"",'JV Loan Amort Schedule  30-30'!Scheduled_Monthly_Payment,"")</f>
        <v>#NAME?</v>
      </c>
      <c r="E326"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26"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26" s="50" t="e">
        <f>IF('JV Loan Amort Schedule  30-30'!Pay_Num&lt;&gt;"",'JV Loan Amort Schedule  30-30'!Total_Pay-'JV Loan Amort Schedule  30-30'!Int,"")</f>
        <v>#NAME?</v>
      </c>
      <c r="H326" s="50" t="e">
        <f>IF('JV Loan Amort Schedule  30-30'!Pay_Num&lt;&gt;"",'JV Loan Amort Schedule  30-30'!Beg_Bal*'JV Loan Amort Schedule  30-30'!Interest_Rate/'JV Loan Amort Schedule  30-30'!Num_Pmt_Per_Year,"")</f>
        <v>#NAME?</v>
      </c>
      <c r="I326"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26" s="50" t="e">
        <f t="shared" si="1"/>
        <v>#NAME?</v>
      </c>
      <c r="K326" s="5"/>
      <c r="L326" s="5"/>
      <c r="M326" s="5"/>
      <c r="N326" s="5"/>
      <c r="O326" s="5"/>
      <c r="P326" s="5"/>
      <c r="Q326" s="5"/>
      <c r="R326" s="5"/>
      <c r="S326" s="5"/>
      <c r="T326" s="5"/>
      <c r="U326" s="5"/>
      <c r="V326" s="5"/>
      <c r="W326" s="5"/>
      <c r="X326" s="5"/>
      <c r="Y326" s="5"/>
      <c r="Z326" s="5"/>
    </row>
    <row r="327" spans="1:26" ht="12.75" customHeight="1" x14ac:dyDescent="0.2">
      <c r="A327" s="47" t="e">
        <f t="shared" si="2"/>
        <v>#NAME?</v>
      </c>
      <c r="B327" s="48" t="e">
        <f>IF('JV Loan Amort Schedule  30-30'!Pay_Num&lt;&gt;"",DATE(YEAR('JV Loan Amort Schedule  30-30'!Loan_Start),MONTH('JV Loan Amort Schedule  30-30'!Loan_Start)+('JV Loan Amort Schedule  30-30'!Pay_Num)*12/'JV Loan Amort Schedule  30-30'!Num_Pmt_Per_Year,DAY('JV Loan Amort Schedule  30-30'!Loan_Start)),"")</f>
        <v>#NAME?</v>
      </c>
      <c r="C327" s="50" t="e">
        <f>IF('JV Loan Amort Schedule  30-30'!Pay_Num&lt;&gt;"",I326,"")</f>
        <v>#NAME?</v>
      </c>
      <c r="D327" s="50" t="e">
        <f>IF('JV Loan Amort Schedule  30-30'!Pay_Num&lt;&gt;"",'JV Loan Amort Schedule  30-30'!Scheduled_Monthly_Payment,"")</f>
        <v>#NAME?</v>
      </c>
      <c r="E327"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27"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27" s="50" t="e">
        <f>IF('JV Loan Amort Schedule  30-30'!Pay_Num&lt;&gt;"",'JV Loan Amort Schedule  30-30'!Total_Pay-'JV Loan Amort Schedule  30-30'!Int,"")</f>
        <v>#NAME?</v>
      </c>
      <c r="H327" s="50" t="e">
        <f>IF('JV Loan Amort Schedule  30-30'!Pay_Num&lt;&gt;"",'JV Loan Amort Schedule  30-30'!Beg_Bal*'JV Loan Amort Schedule  30-30'!Interest_Rate/'JV Loan Amort Schedule  30-30'!Num_Pmt_Per_Year,"")</f>
        <v>#NAME?</v>
      </c>
      <c r="I327"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27" s="50" t="e">
        <f t="shared" si="1"/>
        <v>#NAME?</v>
      </c>
      <c r="K327" s="5"/>
      <c r="L327" s="5"/>
      <c r="M327" s="5"/>
      <c r="N327" s="5"/>
      <c r="O327" s="5"/>
      <c r="P327" s="5"/>
      <c r="Q327" s="5"/>
      <c r="R327" s="5"/>
      <c r="S327" s="5"/>
      <c r="T327" s="5"/>
      <c r="U327" s="5"/>
      <c r="V327" s="5"/>
      <c r="W327" s="5"/>
      <c r="X327" s="5"/>
      <c r="Y327" s="5"/>
      <c r="Z327" s="5"/>
    </row>
    <row r="328" spans="1:26" ht="12.75" customHeight="1" x14ac:dyDescent="0.2">
      <c r="A328" s="47" t="e">
        <f t="shared" si="2"/>
        <v>#NAME?</v>
      </c>
      <c r="B328" s="48" t="e">
        <f>IF('JV Loan Amort Schedule  30-30'!Pay_Num&lt;&gt;"",DATE(YEAR('JV Loan Amort Schedule  30-30'!Loan_Start),MONTH('JV Loan Amort Schedule  30-30'!Loan_Start)+('JV Loan Amort Schedule  30-30'!Pay_Num)*12/'JV Loan Amort Schedule  30-30'!Num_Pmt_Per_Year,DAY('JV Loan Amort Schedule  30-30'!Loan_Start)),"")</f>
        <v>#NAME?</v>
      </c>
      <c r="C328" s="50" t="e">
        <f>IF('JV Loan Amort Schedule  30-30'!Pay_Num&lt;&gt;"",I327,"")</f>
        <v>#NAME?</v>
      </c>
      <c r="D328" s="50" t="e">
        <f>IF('JV Loan Amort Schedule  30-30'!Pay_Num&lt;&gt;"",'JV Loan Amort Schedule  30-30'!Scheduled_Monthly_Payment,"")</f>
        <v>#NAME?</v>
      </c>
      <c r="E328"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28"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28" s="50" t="e">
        <f>IF('JV Loan Amort Schedule  30-30'!Pay_Num&lt;&gt;"",'JV Loan Amort Schedule  30-30'!Total_Pay-'JV Loan Amort Schedule  30-30'!Int,"")</f>
        <v>#NAME?</v>
      </c>
      <c r="H328" s="50" t="e">
        <f>IF('JV Loan Amort Schedule  30-30'!Pay_Num&lt;&gt;"",'JV Loan Amort Schedule  30-30'!Beg_Bal*'JV Loan Amort Schedule  30-30'!Interest_Rate/'JV Loan Amort Schedule  30-30'!Num_Pmt_Per_Year,"")</f>
        <v>#NAME?</v>
      </c>
      <c r="I328"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28" s="50" t="e">
        <f t="shared" si="1"/>
        <v>#NAME?</v>
      </c>
      <c r="K328" s="5"/>
      <c r="L328" s="5"/>
      <c r="M328" s="5"/>
      <c r="N328" s="5"/>
      <c r="O328" s="5"/>
      <c r="P328" s="5"/>
      <c r="Q328" s="5"/>
      <c r="R328" s="5"/>
      <c r="S328" s="5"/>
      <c r="T328" s="5"/>
      <c r="U328" s="5"/>
      <c r="V328" s="5"/>
      <c r="W328" s="5"/>
      <c r="X328" s="5"/>
      <c r="Y328" s="5"/>
      <c r="Z328" s="5"/>
    </row>
    <row r="329" spans="1:26" ht="12.75" customHeight="1" x14ac:dyDescent="0.2">
      <c r="A329" s="47" t="e">
        <f t="shared" si="2"/>
        <v>#NAME?</v>
      </c>
      <c r="B329" s="48" t="e">
        <f>IF('JV Loan Amort Schedule  30-30'!Pay_Num&lt;&gt;"",DATE(YEAR('JV Loan Amort Schedule  30-30'!Loan_Start),MONTH('JV Loan Amort Schedule  30-30'!Loan_Start)+('JV Loan Amort Schedule  30-30'!Pay_Num)*12/'JV Loan Amort Schedule  30-30'!Num_Pmt_Per_Year,DAY('JV Loan Amort Schedule  30-30'!Loan_Start)),"")</f>
        <v>#NAME?</v>
      </c>
      <c r="C329" s="50" t="e">
        <f>IF('JV Loan Amort Schedule  30-30'!Pay_Num&lt;&gt;"",I328,"")</f>
        <v>#NAME?</v>
      </c>
      <c r="D329" s="50" t="e">
        <f>IF('JV Loan Amort Schedule  30-30'!Pay_Num&lt;&gt;"",'JV Loan Amort Schedule  30-30'!Scheduled_Monthly_Payment,"")</f>
        <v>#NAME?</v>
      </c>
      <c r="E329"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29"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29" s="50" t="e">
        <f>IF('JV Loan Amort Schedule  30-30'!Pay_Num&lt;&gt;"",'JV Loan Amort Schedule  30-30'!Total_Pay-'JV Loan Amort Schedule  30-30'!Int,"")</f>
        <v>#NAME?</v>
      </c>
      <c r="H329" s="50" t="e">
        <f>IF('JV Loan Amort Schedule  30-30'!Pay_Num&lt;&gt;"",'JV Loan Amort Schedule  30-30'!Beg_Bal*'JV Loan Amort Schedule  30-30'!Interest_Rate/'JV Loan Amort Schedule  30-30'!Num_Pmt_Per_Year,"")</f>
        <v>#NAME?</v>
      </c>
      <c r="I329"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29" s="50" t="e">
        <f t="shared" si="1"/>
        <v>#NAME?</v>
      </c>
      <c r="K329" s="5"/>
      <c r="L329" s="5"/>
      <c r="M329" s="5"/>
      <c r="N329" s="5"/>
      <c r="O329" s="5"/>
      <c r="P329" s="5"/>
      <c r="Q329" s="5"/>
      <c r="R329" s="5"/>
      <c r="S329" s="5"/>
      <c r="T329" s="5"/>
      <c r="U329" s="5"/>
      <c r="V329" s="5"/>
      <c r="W329" s="5"/>
      <c r="X329" s="5"/>
      <c r="Y329" s="5"/>
      <c r="Z329" s="5"/>
    </row>
    <row r="330" spans="1:26" ht="12.75" customHeight="1" x14ac:dyDescent="0.2">
      <c r="A330" s="47" t="e">
        <f t="shared" si="2"/>
        <v>#NAME?</v>
      </c>
      <c r="B330" s="48" t="e">
        <f>IF('JV Loan Amort Schedule  30-30'!Pay_Num&lt;&gt;"",DATE(YEAR('JV Loan Amort Schedule  30-30'!Loan_Start),MONTH('JV Loan Amort Schedule  30-30'!Loan_Start)+('JV Loan Amort Schedule  30-30'!Pay_Num)*12/'JV Loan Amort Schedule  30-30'!Num_Pmt_Per_Year,DAY('JV Loan Amort Schedule  30-30'!Loan_Start)),"")</f>
        <v>#NAME?</v>
      </c>
      <c r="C330" s="50" t="e">
        <f>IF('JV Loan Amort Schedule  30-30'!Pay_Num&lt;&gt;"",I329,"")</f>
        <v>#NAME?</v>
      </c>
      <c r="D330" s="50" t="e">
        <f>IF('JV Loan Amort Schedule  30-30'!Pay_Num&lt;&gt;"",'JV Loan Amort Schedule  30-30'!Scheduled_Monthly_Payment,"")</f>
        <v>#NAME?</v>
      </c>
      <c r="E330"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30"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30" s="50" t="e">
        <f>IF('JV Loan Amort Schedule  30-30'!Pay_Num&lt;&gt;"",'JV Loan Amort Schedule  30-30'!Total_Pay-'JV Loan Amort Schedule  30-30'!Int,"")</f>
        <v>#NAME?</v>
      </c>
      <c r="H330" s="50" t="e">
        <f>IF('JV Loan Amort Schedule  30-30'!Pay_Num&lt;&gt;"",'JV Loan Amort Schedule  30-30'!Beg_Bal*'JV Loan Amort Schedule  30-30'!Interest_Rate/'JV Loan Amort Schedule  30-30'!Num_Pmt_Per_Year,"")</f>
        <v>#NAME?</v>
      </c>
      <c r="I330"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30" s="50" t="e">
        <f t="shared" si="1"/>
        <v>#NAME?</v>
      </c>
      <c r="K330" s="5"/>
      <c r="L330" s="5"/>
      <c r="M330" s="5"/>
      <c r="N330" s="5"/>
      <c r="O330" s="5"/>
      <c r="P330" s="5"/>
      <c r="Q330" s="5"/>
      <c r="R330" s="5"/>
      <c r="S330" s="5"/>
      <c r="T330" s="5"/>
      <c r="U330" s="5"/>
      <c r="V330" s="5"/>
      <c r="W330" s="5"/>
      <c r="X330" s="5"/>
      <c r="Y330" s="5"/>
      <c r="Z330" s="5"/>
    </row>
    <row r="331" spans="1:26" ht="12.75" customHeight="1" x14ac:dyDescent="0.2">
      <c r="A331" s="47" t="e">
        <f t="shared" si="2"/>
        <v>#NAME?</v>
      </c>
      <c r="B331" s="48" t="e">
        <f>IF('JV Loan Amort Schedule  30-30'!Pay_Num&lt;&gt;"",DATE(YEAR('JV Loan Amort Schedule  30-30'!Loan_Start),MONTH('JV Loan Amort Schedule  30-30'!Loan_Start)+('JV Loan Amort Schedule  30-30'!Pay_Num)*12/'JV Loan Amort Schedule  30-30'!Num_Pmt_Per_Year,DAY('JV Loan Amort Schedule  30-30'!Loan_Start)),"")</f>
        <v>#NAME?</v>
      </c>
      <c r="C331" s="50" t="e">
        <f>IF('JV Loan Amort Schedule  30-30'!Pay_Num&lt;&gt;"",I330,"")</f>
        <v>#NAME?</v>
      </c>
      <c r="D331" s="50" t="e">
        <f>IF('JV Loan Amort Schedule  30-30'!Pay_Num&lt;&gt;"",'JV Loan Amort Schedule  30-30'!Scheduled_Monthly_Payment,"")</f>
        <v>#NAME?</v>
      </c>
      <c r="E331"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31"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31" s="50" t="e">
        <f>IF('JV Loan Amort Schedule  30-30'!Pay_Num&lt;&gt;"",'JV Loan Amort Schedule  30-30'!Total_Pay-'JV Loan Amort Schedule  30-30'!Int,"")</f>
        <v>#NAME?</v>
      </c>
      <c r="H331" s="50" t="e">
        <f>IF('JV Loan Amort Schedule  30-30'!Pay_Num&lt;&gt;"",'JV Loan Amort Schedule  30-30'!Beg_Bal*'JV Loan Amort Schedule  30-30'!Interest_Rate/'JV Loan Amort Schedule  30-30'!Num_Pmt_Per_Year,"")</f>
        <v>#NAME?</v>
      </c>
      <c r="I331"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31" s="50" t="e">
        <f t="shared" si="1"/>
        <v>#NAME?</v>
      </c>
      <c r="K331" s="5"/>
      <c r="L331" s="5"/>
      <c r="M331" s="5"/>
      <c r="N331" s="5"/>
      <c r="O331" s="5"/>
      <c r="P331" s="5"/>
      <c r="Q331" s="5"/>
      <c r="R331" s="5"/>
      <c r="S331" s="5"/>
      <c r="T331" s="5"/>
      <c r="U331" s="5"/>
      <c r="V331" s="5"/>
      <c r="W331" s="5"/>
      <c r="X331" s="5"/>
      <c r="Y331" s="5"/>
      <c r="Z331" s="5"/>
    </row>
    <row r="332" spans="1:26" ht="12.75" customHeight="1" x14ac:dyDescent="0.2">
      <c r="A332" s="47" t="e">
        <f t="shared" si="2"/>
        <v>#NAME?</v>
      </c>
      <c r="B332" s="48" t="e">
        <f>IF('JV Loan Amort Schedule  30-30'!Pay_Num&lt;&gt;"",DATE(YEAR('JV Loan Amort Schedule  30-30'!Loan_Start),MONTH('JV Loan Amort Schedule  30-30'!Loan_Start)+('JV Loan Amort Schedule  30-30'!Pay_Num)*12/'JV Loan Amort Schedule  30-30'!Num_Pmt_Per_Year,DAY('JV Loan Amort Schedule  30-30'!Loan_Start)),"")</f>
        <v>#NAME?</v>
      </c>
      <c r="C332" s="50" t="e">
        <f>IF('JV Loan Amort Schedule  30-30'!Pay_Num&lt;&gt;"",I331,"")</f>
        <v>#NAME?</v>
      </c>
      <c r="D332" s="50" t="e">
        <f>IF('JV Loan Amort Schedule  30-30'!Pay_Num&lt;&gt;"",'JV Loan Amort Schedule  30-30'!Scheduled_Monthly_Payment,"")</f>
        <v>#NAME?</v>
      </c>
      <c r="E332"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32"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32" s="50" t="e">
        <f>IF('JV Loan Amort Schedule  30-30'!Pay_Num&lt;&gt;"",'JV Loan Amort Schedule  30-30'!Total_Pay-'JV Loan Amort Schedule  30-30'!Int,"")</f>
        <v>#NAME?</v>
      </c>
      <c r="H332" s="50" t="e">
        <f>IF('JV Loan Amort Schedule  30-30'!Pay_Num&lt;&gt;"",'JV Loan Amort Schedule  30-30'!Beg_Bal*'JV Loan Amort Schedule  30-30'!Interest_Rate/'JV Loan Amort Schedule  30-30'!Num_Pmt_Per_Year,"")</f>
        <v>#NAME?</v>
      </c>
      <c r="I332"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32" s="50" t="e">
        <f t="shared" si="1"/>
        <v>#NAME?</v>
      </c>
      <c r="K332" s="5"/>
      <c r="L332" s="5"/>
      <c r="M332" s="5"/>
      <c r="N332" s="5"/>
      <c r="O332" s="5"/>
      <c r="P332" s="5"/>
      <c r="Q332" s="5"/>
      <c r="R332" s="5"/>
      <c r="S332" s="5"/>
      <c r="T332" s="5"/>
      <c r="U332" s="5"/>
      <c r="V332" s="5"/>
      <c r="W332" s="5"/>
      <c r="X332" s="5"/>
      <c r="Y332" s="5"/>
      <c r="Z332" s="5"/>
    </row>
    <row r="333" spans="1:26" ht="12.75" customHeight="1" x14ac:dyDescent="0.2">
      <c r="A333" s="47" t="e">
        <f t="shared" si="2"/>
        <v>#NAME?</v>
      </c>
      <c r="B333" s="48" t="e">
        <f>IF('JV Loan Amort Schedule  30-30'!Pay_Num&lt;&gt;"",DATE(YEAR('JV Loan Amort Schedule  30-30'!Loan_Start),MONTH('JV Loan Amort Schedule  30-30'!Loan_Start)+('JV Loan Amort Schedule  30-30'!Pay_Num)*12/'JV Loan Amort Schedule  30-30'!Num_Pmt_Per_Year,DAY('JV Loan Amort Schedule  30-30'!Loan_Start)),"")</f>
        <v>#NAME?</v>
      </c>
      <c r="C333" s="50" t="e">
        <f>IF('JV Loan Amort Schedule  30-30'!Pay_Num&lt;&gt;"",I332,"")</f>
        <v>#NAME?</v>
      </c>
      <c r="D333" s="50" t="e">
        <f>IF('JV Loan Amort Schedule  30-30'!Pay_Num&lt;&gt;"",'JV Loan Amort Schedule  30-30'!Scheduled_Monthly_Payment,"")</f>
        <v>#NAME?</v>
      </c>
      <c r="E333"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33"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33" s="50" t="e">
        <f>IF('JV Loan Amort Schedule  30-30'!Pay_Num&lt;&gt;"",'JV Loan Amort Schedule  30-30'!Total_Pay-'JV Loan Amort Schedule  30-30'!Int,"")</f>
        <v>#NAME?</v>
      </c>
      <c r="H333" s="50" t="e">
        <f>IF('JV Loan Amort Schedule  30-30'!Pay_Num&lt;&gt;"",'JV Loan Amort Schedule  30-30'!Beg_Bal*'JV Loan Amort Schedule  30-30'!Interest_Rate/'JV Loan Amort Schedule  30-30'!Num_Pmt_Per_Year,"")</f>
        <v>#NAME?</v>
      </c>
      <c r="I333"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33" s="50" t="e">
        <f t="shared" si="1"/>
        <v>#NAME?</v>
      </c>
      <c r="K333" s="5"/>
      <c r="L333" s="5"/>
      <c r="M333" s="5"/>
      <c r="N333" s="5"/>
      <c r="O333" s="5"/>
      <c r="P333" s="5"/>
      <c r="Q333" s="5"/>
      <c r="R333" s="5"/>
      <c r="S333" s="5"/>
      <c r="T333" s="5"/>
      <c r="U333" s="5"/>
      <c r="V333" s="5"/>
      <c r="W333" s="5"/>
      <c r="X333" s="5"/>
      <c r="Y333" s="5"/>
      <c r="Z333" s="5"/>
    </row>
    <row r="334" spans="1:26" ht="12.75" customHeight="1" x14ac:dyDescent="0.2">
      <c r="A334" s="47" t="e">
        <f t="shared" si="2"/>
        <v>#NAME?</v>
      </c>
      <c r="B334" s="48" t="e">
        <f>IF('JV Loan Amort Schedule  30-30'!Pay_Num&lt;&gt;"",DATE(YEAR('JV Loan Amort Schedule  30-30'!Loan_Start),MONTH('JV Loan Amort Schedule  30-30'!Loan_Start)+('JV Loan Amort Schedule  30-30'!Pay_Num)*12/'JV Loan Amort Schedule  30-30'!Num_Pmt_Per_Year,DAY('JV Loan Amort Schedule  30-30'!Loan_Start)),"")</f>
        <v>#NAME?</v>
      </c>
      <c r="C334" s="50" t="e">
        <f>IF('JV Loan Amort Schedule  30-30'!Pay_Num&lt;&gt;"",I333,"")</f>
        <v>#NAME?</v>
      </c>
      <c r="D334" s="50" t="e">
        <f>IF('JV Loan Amort Schedule  30-30'!Pay_Num&lt;&gt;"",'JV Loan Amort Schedule  30-30'!Scheduled_Monthly_Payment,"")</f>
        <v>#NAME?</v>
      </c>
      <c r="E334"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34"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34" s="50" t="e">
        <f>IF('JV Loan Amort Schedule  30-30'!Pay_Num&lt;&gt;"",'JV Loan Amort Schedule  30-30'!Total_Pay-'JV Loan Amort Schedule  30-30'!Int,"")</f>
        <v>#NAME?</v>
      </c>
      <c r="H334" s="50" t="e">
        <f>IF('JV Loan Amort Schedule  30-30'!Pay_Num&lt;&gt;"",'JV Loan Amort Schedule  30-30'!Beg_Bal*'JV Loan Amort Schedule  30-30'!Interest_Rate/'JV Loan Amort Schedule  30-30'!Num_Pmt_Per_Year,"")</f>
        <v>#NAME?</v>
      </c>
      <c r="I334"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34" s="50" t="e">
        <f t="shared" si="1"/>
        <v>#NAME?</v>
      </c>
      <c r="K334" s="5"/>
      <c r="L334" s="5"/>
      <c r="M334" s="5"/>
      <c r="N334" s="5"/>
      <c r="O334" s="5"/>
      <c r="P334" s="5"/>
      <c r="Q334" s="5"/>
      <c r="R334" s="5"/>
      <c r="S334" s="5"/>
      <c r="T334" s="5"/>
      <c r="U334" s="5"/>
      <c r="V334" s="5"/>
      <c r="W334" s="5"/>
      <c r="X334" s="5"/>
      <c r="Y334" s="5"/>
      <c r="Z334" s="5"/>
    </row>
    <row r="335" spans="1:26" ht="12.75" customHeight="1" x14ac:dyDescent="0.2">
      <c r="A335" s="47" t="e">
        <f t="shared" si="2"/>
        <v>#NAME?</v>
      </c>
      <c r="B335" s="48" t="e">
        <f>IF('JV Loan Amort Schedule  30-30'!Pay_Num&lt;&gt;"",DATE(YEAR('JV Loan Amort Schedule  30-30'!Loan_Start),MONTH('JV Loan Amort Schedule  30-30'!Loan_Start)+('JV Loan Amort Schedule  30-30'!Pay_Num)*12/'JV Loan Amort Schedule  30-30'!Num_Pmt_Per_Year,DAY('JV Loan Amort Schedule  30-30'!Loan_Start)),"")</f>
        <v>#NAME?</v>
      </c>
      <c r="C335" s="50" t="e">
        <f>IF('JV Loan Amort Schedule  30-30'!Pay_Num&lt;&gt;"",I334,"")</f>
        <v>#NAME?</v>
      </c>
      <c r="D335" s="50" t="e">
        <f>IF('JV Loan Amort Schedule  30-30'!Pay_Num&lt;&gt;"",'JV Loan Amort Schedule  30-30'!Scheduled_Monthly_Payment,"")</f>
        <v>#NAME?</v>
      </c>
      <c r="E335"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35"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35" s="50" t="e">
        <f>IF('JV Loan Amort Schedule  30-30'!Pay_Num&lt;&gt;"",'JV Loan Amort Schedule  30-30'!Total_Pay-'JV Loan Amort Schedule  30-30'!Int,"")</f>
        <v>#NAME?</v>
      </c>
      <c r="H335" s="50" t="e">
        <f>IF('JV Loan Amort Schedule  30-30'!Pay_Num&lt;&gt;"",'JV Loan Amort Schedule  30-30'!Beg_Bal*'JV Loan Amort Schedule  30-30'!Interest_Rate/'JV Loan Amort Schedule  30-30'!Num_Pmt_Per_Year,"")</f>
        <v>#NAME?</v>
      </c>
      <c r="I335"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35" s="50" t="e">
        <f t="shared" si="1"/>
        <v>#NAME?</v>
      </c>
      <c r="K335" s="5"/>
      <c r="L335" s="5"/>
      <c r="M335" s="5"/>
      <c r="N335" s="5"/>
      <c r="O335" s="5"/>
      <c r="P335" s="5"/>
      <c r="Q335" s="5"/>
      <c r="R335" s="5"/>
      <c r="S335" s="5"/>
      <c r="T335" s="5"/>
      <c r="U335" s="5"/>
      <c r="V335" s="5"/>
      <c r="W335" s="5"/>
      <c r="X335" s="5"/>
      <c r="Y335" s="5"/>
      <c r="Z335" s="5"/>
    </row>
    <row r="336" spans="1:26" ht="12.75" customHeight="1" x14ac:dyDescent="0.2">
      <c r="A336" s="47" t="e">
        <f t="shared" si="2"/>
        <v>#NAME?</v>
      </c>
      <c r="B336" s="48" t="e">
        <f>IF('JV Loan Amort Schedule  30-30'!Pay_Num&lt;&gt;"",DATE(YEAR('JV Loan Amort Schedule  30-30'!Loan_Start),MONTH('JV Loan Amort Schedule  30-30'!Loan_Start)+('JV Loan Amort Schedule  30-30'!Pay_Num)*12/'JV Loan Amort Schedule  30-30'!Num_Pmt_Per_Year,DAY('JV Loan Amort Schedule  30-30'!Loan_Start)),"")</f>
        <v>#NAME?</v>
      </c>
      <c r="C336" s="50" t="e">
        <f>IF('JV Loan Amort Schedule  30-30'!Pay_Num&lt;&gt;"",I335,"")</f>
        <v>#NAME?</v>
      </c>
      <c r="D336" s="50" t="e">
        <f>IF('JV Loan Amort Schedule  30-30'!Pay_Num&lt;&gt;"",'JV Loan Amort Schedule  30-30'!Scheduled_Monthly_Payment,"")</f>
        <v>#NAME?</v>
      </c>
      <c r="E336"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36"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36" s="50" t="e">
        <f>IF('JV Loan Amort Schedule  30-30'!Pay_Num&lt;&gt;"",'JV Loan Amort Schedule  30-30'!Total_Pay-'JV Loan Amort Schedule  30-30'!Int,"")</f>
        <v>#NAME?</v>
      </c>
      <c r="H336" s="50" t="e">
        <f>IF('JV Loan Amort Schedule  30-30'!Pay_Num&lt;&gt;"",'JV Loan Amort Schedule  30-30'!Beg_Bal*'JV Loan Amort Schedule  30-30'!Interest_Rate/'JV Loan Amort Schedule  30-30'!Num_Pmt_Per_Year,"")</f>
        <v>#NAME?</v>
      </c>
      <c r="I336"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36" s="50" t="e">
        <f t="shared" si="1"/>
        <v>#NAME?</v>
      </c>
      <c r="K336" s="5"/>
      <c r="L336" s="5"/>
      <c r="M336" s="5"/>
      <c r="N336" s="5"/>
      <c r="O336" s="5"/>
      <c r="P336" s="5"/>
      <c r="Q336" s="5"/>
      <c r="R336" s="5"/>
      <c r="S336" s="5"/>
      <c r="T336" s="5"/>
      <c r="U336" s="5"/>
      <c r="V336" s="5"/>
      <c r="W336" s="5"/>
      <c r="X336" s="5"/>
      <c r="Y336" s="5"/>
      <c r="Z336" s="5"/>
    </row>
    <row r="337" spans="1:26" ht="12.75" customHeight="1" x14ac:dyDescent="0.2">
      <c r="A337" s="47" t="e">
        <f t="shared" si="2"/>
        <v>#NAME?</v>
      </c>
      <c r="B337" s="48" t="e">
        <f>IF('JV Loan Amort Schedule  30-30'!Pay_Num&lt;&gt;"",DATE(YEAR('JV Loan Amort Schedule  30-30'!Loan_Start),MONTH('JV Loan Amort Schedule  30-30'!Loan_Start)+('JV Loan Amort Schedule  30-30'!Pay_Num)*12/'JV Loan Amort Schedule  30-30'!Num_Pmt_Per_Year,DAY('JV Loan Amort Schedule  30-30'!Loan_Start)),"")</f>
        <v>#NAME?</v>
      </c>
      <c r="C337" s="50" t="e">
        <f>IF('JV Loan Amort Schedule  30-30'!Pay_Num&lt;&gt;"",I336,"")</f>
        <v>#NAME?</v>
      </c>
      <c r="D337" s="50" t="e">
        <f>IF('JV Loan Amort Schedule  30-30'!Pay_Num&lt;&gt;"",'JV Loan Amort Schedule  30-30'!Scheduled_Monthly_Payment,"")</f>
        <v>#NAME?</v>
      </c>
      <c r="E337"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37"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37" s="50" t="e">
        <f>IF('JV Loan Amort Schedule  30-30'!Pay_Num&lt;&gt;"",'JV Loan Amort Schedule  30-30'!Total_Pay-'JV Loan Amort Schedule  30-30'!Int,"")</f>
        <v>#NAME?</v>
      </c>
      <c r="H337" s="50" t="e">
        <f>IF('JV Loan Amort Schedule  30-30'!Pay_Num&lt;&gt;"",'JV Loan Amort Schedule  30-30'!Beg_Bal*'JV Loan Amort Schedule  30-30'!Interest_Rate/'JV Loan Amort Schedule  30-30'!Num_Pmt_Per_Year,"")</f>
        <v>#NAME?</v>
      </c>
      <c r="I337"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37" s="50" t="e">
        <f t="shared" si="1"/>
        <v>#NAME?</v>
      </c>
      <c r="K337" s="5"/>
      <c r="L337" s="5"/>
      <c r="M337" s="5"/>
      <c r="N337" s="5"/>
      <c r="O337" s="5"/>
      <c r="P337" s="5"/>
      <c r="Q337" s="5"/>
      <c r="R337" s="5"/>
      <c r="S337" s="5"/>
      <c r="T337" s="5"/>
      <c r="U337" s="5"/>
      <c r="V337" s="5"/>
      <c r="W337" s="5"/>
      <c r="X337" s="5"/>
      <c r="Y337" s="5"/>
      <c r="Z337" s="5"/>
    </row>
    <row r="338" spans="1:26" ht="12.75" customHeight="1" x14ac:dyDescent="0.2">
      <c r="A338" s="47" t="e">
        <f t="shared" si="2"/>
        <v>#NAME?</v>
      </c>
      <c r="B338" s="48" t="e">
        <f>IF('JV Loan Amort Schedule  30-30'!Pay_Num&lt;&gt;"",DATE(YEAR('JV Loan Amort Schedule  30-30'!Loan_Start),MONTH('JV Loan Amort Schedule  30-30'!Loan_Start)+('JV Loan Amort Schedule  30-30'!Pay_Num)*12/'JV Loan Amort Schedule  30-30'!Num_Pmt_Per_Year,DAY('JV Loan Amort Schedule  30-30'!Loan_Start)),"")</f>
        <v>#NAME?</v>
      </c>
      <c r="C338" s="50" t="e">
        <f>IF('JV Loan Amort Schedule  30-30'!Pay_Num&lt;&gt;"",I337,"")</f>
        <v>#NAME?</v>
      </c>
      <c r="D338" s="50" t="e">
        <f>IF('JV Loan Amort Schedule  30-30'!Pay_Num&lt;&gt;"",'JV Loan Amort Schedule  30-30'!Scheduled_Monthly_Payment,"")</f>
        <v>#NAME?</v>
      </c>
      <c r="E338"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38"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38" s="50" t="e">
        <f>IF('JV Loan Amort Schedule  30-30'!Pay_Num&lt;&gt;"",'JV Loan Amort Schedule  30-30'!Total_Pay-'JV Loan Amort Schedule  30-30'!Int,"")</f>
        <v>#NAME?</v>
      </c>
      <c r="H338" s="50" t="e">
        <f>IF('JV Loan Amort Schedule  30-30'!Pay_Num&lt;&gt;"",'JV Loan Amort Schedule  30-30'!Beg_Bal*'JV Loan Amort Schedule  30-30'!Interest_Rate/'JV Loan Amort Schedule  30-30'!Num_Pmt_Per_Year,"")</f>
        <v>#NAME?</v>
      </c>
      <c r="I338"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38" s="50" t="e">
        <f t="shared" si="1"/>
        <v>#NAME?</v>
      </c>
      <c r="K338" s="5"/>
      <c r="L338" s="5"/>
      <c r="M338" s="5"/>
      <c r="N338" s="5"/>
      <c r="O338" s="5"/>
      <c r="P338" s="5"/>
      <c r="Q338" s="5"/>
      <c r="R338" s="5"/>
      <c r="S338" s="5"/>
      <c r="T338" s="5"/>
      <c r="U338" s="5"/>
      <c r="V338" s="5"/>
      <c r="W338" s="5"/>
      <c r="X338" s="5"/>
      <c r="Y338" s="5"/>
      <c r="Z338" s="5"/>
    </row>
    <row r="339" spans="1:26" ht="12.75" customHeight="1" x14ac:dyDescent="0.2">
      <c r="A339" s="47" t="e">
        <f t="shared" si="2"/>
        <v>#NAME?</v>
      </c>
      <c r="B339" s="48" t="e">
        <f>IF('JV Loan Amort Schedule  30-30'!Pay_Num&lt;&gt;"",DATE(YEAR('JV Loan Amort Schedule  30-30'!Loan_Start),MONTH('JV Loan Amort Schedule  30-30'!Loan_Start)+('JV Loan Amort Schedule  30-30'!Pay_Num)*12/'JV Loan Amort Schedule  30-30'!Num_Pmt_Per_Year,DAY('JV Loan Amort Schedule  30-30'!Loan_Start)),"")</f>
        <v>#NAME?</v>
      </c>
      <c r="C339" s="50" t="e">
        <f>IF('JV Loan Amort Schedule  30-30'!Pay_Num&lt;&gt;"",I338,"")</f>
        <v>#NAME?</v>
      </c>
      <c r="D339" s="50" t="e">
        <f>IF('JV Loan Amort Schedule  30-30'!Pay_Num&lt;&gt;"",'JV Loan Amort Schedule  30-30'!Scheduled_Monthly_Payment,"")</f>
        <v>#NAME?</v>
      </c>
      <c r="E339"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39"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39" s="50" t="e">
        <f>IF('JV Loan Amort Schedule  30-30'!Pay_Num&lt;&gt;"",'JV Loan Amort Schedule  30-30'!Total_Pay-'JV Loan Amort Schedule  30-30'!Int,"")</f>
        <v>#NAME?</v>
      </c>
      <c r="H339" s="50" t="e">
        <f>IF('JV Loan Amort Schedule  30-30'!Pay_Num&lt;&gt;"",'JV Loan Amort Schedule  30-30'!Beg_Bal*'JV Loan Amort Schedule  30-30'!Interest_Rate/'JV Loan Amort Schedule  30-30'!Num_Pmt_Per_Year,"")</f>
        <v>#NAME?</v>
      </c>
      <c r="I339"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39" s="50" t="e">
        <f t="shared" si="1"/>
        <v>#NAME?</v>
      </c>
      <c r="K339" s="5"/>
      <c r="L339" s="5"/>
      <c r="M339" s="5"/>
      <c r="N339" s="5"/>
      <c r="O339" s="5"/>
      <c r="P339" s="5"/>
      <c r="Q339" s="5"/>
      <c r="R339" s="5"/>
      <c r="S339" s="5"/>
      <c r="T339" s="5"/>
      <c r="U339" s="5"/>
      <c r="V339" s="5"/>
      <c r="W339" s="5"/>
      <c r="X339" s="5"/>
      <c r="Y339" s="5"/>
      <c r="Z339" s="5"/>
    </row>
    <row r="340" spans="1:26" ht="12.75" customHeight="1" x14ac:dyDescent="0.2">
      <c r="A340" s="47" t="e">
        <f t="shared" si="2"/>
        <v>#NAME?</v>
      </c>
      <c r="B340" s="48" t="e">
        <f>IF('JV Loan Amort Schedule  30-30'!Pay_Num&lt;&gt;"",DATE(YEAR('JV Loan Amort Schedule  30-30'!Loan_Start),MONTH('JV Loan Amort Schedule  30-30'!Loan_Start)+('JV Loan Amort Schedule  30-30'!Pay_Num)*12/'JV Loan Amort Schedule  30-30'!Num_Pmt_Per_Year,DAY('JV Loan Amort Schedule  30-30'!Loan_Start)),"")</f>
        <v>#NAME?</v>
      </c>
      <c r="C340" s="50" t="e">
        <f>IF('JV Loan Amort Schedule  30-30'!Pay_Num&lt;&gt;"",I339,"")</f>
        <v>#NAME?</v>
      </c>
      <c r="D340" s="50" t="e">
        <f>IF('JV Loan Amort Schedule  30-30'!Pay_Num&lt;&gt;"",'JV Loan Amort Schedule  30-30'!Scheduled_Monthly_Payment,"")</f>
        <v>#NAME?</v>
      </c>
      <c r="E340"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40"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40" s="50" t="e">
        <f>IF('JV Loan Amort Schedule  30-30'!Pay_Num&lt;&gt;"",'JV Loan Amort Schedule  30-30'!Total_Pay-'JV Loan Amort Schedule  30-30'!Int,"")</f>
        <v>#NAME?</v>
      </c>
      <c r="H340" s="50" t="e">
        <f>IF('JV Loan Amort Schedule  30-30'!Pay_Num&lt;&gt;"",'JV Loan Amort Schedule  30-30'!Beg_Bal*'JV Loan Amort Schedule  30-30'!Interest_Rate/'JV Loan Amort Schedule  30-30'!Num_Pmt_Per_Year,"")</f>
        <v>#NAME?</v>
      </c>
      <c r="I340"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40" s="50" t="e">
        <f t="shared" si="1"/>
        <v>#NAME?</v>
      </c>
      <c r="K340" s="5"/>
      <c r="L340" s="5"/>
      <c r="M340" s="5"/>
      <c r="N340" s="5"/>
      <c r="O340" s="5"/>
      <c r="P340" s="5"/>
      <c r="Q340" s="5"/>
      <c r="R340" s="5"/>
      <c r="S340" s="5"/>
      <c r="T340" s="5"/>
      <c r="U340" s="5"/>
      <c r="V340" s="5"/>
      <c r="W340" s="5"/>
      <c r="X340" s="5"/>
      <c r="Y340" s="5"/>
      <c r="Z340" s="5"/>
    </row>
    <row r="341" spans="1:26" ht="12.75" customHeight="1" x14ac:dyDescent="0.2">
      <c r="A341" s="47" t="e">
        <f t="shared" si="2"/>
        <v>#NAME?</v>
      </c>
      <c r="B341" s="48" t="e">
        <f>IF('JV Loan Amort Schedule  30-30'!Pay_Num&lt;&gt;"",DATE(YEAR('JV Loan Amort Schedule  30-30'!Loan_Start),MONTH('JV Loan Amort Schedule  30-30'!Loan_Start)+('JV Loan Amort Schedule  30-30'!Pay_Num)*12/'JV Loan Amort Schedule  30-30'!Num_Pmt_Per_Year,DAY('JV Loan Amort Schedule  30-30'!Loan_Start)),"")</f>
        <v>#NAME?</v>
      </c>
      <c r="C341" s="50" t="e">
        <f>IF('JV Loan Amort Schedule  30-30'!Pay_Num&lt;&gt;"",I340,"")</f>
        <v>#NAME?</v>
      </c>
      <c r="D341" s="50" t="e">
        <f>IF('JV Loan Amort Schedule  30-30'!Pay_Num&lt;&gt;"",'JV Loan Amort Schedule  30-30'!Scheduled_Monthly_Payment,"")</f>
        <v>#NAME?</v>
      </c>
      <c r="E341"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41"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41" s="50" t="e">
        <f>IF('JV Loan Amort Schedule  30-30'!Pay_Num&lt;&gt;"",'JV Loan Amort Schedule  30-30'!Total_Pay-'JV Loan Amort Schedule  30-30'!Int,"")</f>
        <v>#NAME?</v>
      </c>
      <c r="H341" s="50" t="e">
        <f>IF('JV Loan Amort Schedule  30-30'!Pay_Num&lt;&gt;"",'JV Loan Amort Schedule  30-30'!Beg_Bal*'JV Loan Amort Schedule  30-30'!Interest_Rate/'JV Loan Amort Schedule  30-30'!Num_Pmt_Per_Year,"")</f>
        <v>#NAME?</v>
      </c>
      <c r="I341"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41" s="50" t="e">
        <f t="shared" si="1"/>
        <v>#NAME?</v>
      </c>
      <c r="K341" s="5"/>
      <c r="L341" s="5"/>
      <c r="M341" s="5"/>
      <c r="N341" s="5"/>
      <c r="O341" s="5"/>
      <c r="P341" s="5"/>
      <c r="Q341" s="5"/>
      <c r="R341" s="5"/>
      <c r="S341" s="5"/>
      <c r="T341" s="5"/>
      <c r="U341" s="5"/>
      <c r="V341" s="5"/>
      <c r="W341" s="5"/>
      <c r="X341" s="5"/>
      <c r="Y341" s="5"/>
      <c r="Z341" s="5"/>
    </row>
    <row r="342" spans="1:26" ht="12.75" customHeight="1" x14ac:dyDescent="0.2">
      <c r="A342" s="47" t="e">
        <f t="shared" si="2"/>
        <v>#NAME?</v>
      </c>
      <c r="B342" s="48" t="e">
        <f>IF('JV Loan Amort Schedule  30-30'!Pay_Num&lt;&gt;"",DATE(YEAR('JV Loan Amort Schedule  30-30'!Loan_Start),MONTH('JV Loan Amort Schedule  30-30'!Loan_Start)+('JV Loan Amort Schedule  30-30'!Pay_Num)*12/'JV Loan Amort Schedule  30-30'!Num_Pmt_Per_Year,DAY('JV Loan Amort Schedule  30-30'!Loan_Start)),"")</f>
        <v>#NAME?</v>
      </c>
      <c r="C342" s="50" t="e">
        <f>IF('JV Loan Amort Schedule  30-30'!Pay_Num&lt;&gt;"",I341,"")</f>
        <v>#NAME?</v>
      </c>
      <c r="D342" s="50" t="e">
        <f>IF('JV Loan Amort Schedule  30-30'!Pay_Num&lt;&gt;"",'JV Loan Amort Schedule  30-30'!Scheduled_Monthly_Payment,"")</f>
        <v>#NAME?</v>
      </c>
      <c r="E342"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42"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42" s="50" t="e">
        <f>IF('JV Loan Amort Schedule  30-30'!Pay_Num&lt;&gt;"",'JV Loan Amort Schedule  30-30'!Total_Pay-'JV Loan Amort Schedule  30-30'!Int,"")</f>
        <v>#NAME?</v>
      </c>
      <c r="H342" s="50" t="e">
        <f>IF('JV Loan Amort Schedule  30-30'!Pay_Num&lt;&gt;"",'JV Loan Amort Schedule  30-30'!Beg_Bal*'JV Loan Amort Schedule  30-30'!Interest_Rate/'JV Loan Amort Schedule  30-30'!Num_Pmt_Per_Year,"")</f>
        <v>#NAME?</v>
      </c>
      <c r="I342"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42" s="50" t="e">
        <f t="shared" si="1"/>
        <v>#NAME?</v>
      </c>
      <c r="K342" s="5"/>
      <c r="L342" s="5"/>
      <c r="M342" s="5"/>
      <c r="N342" s="5"/>
      <c r="O342" s="5"/>
      <c r="P342" s="5"/>
      <c r="Q342" s="5"/>
      <c r="R342" s="5"/>
      <c r="S342" s="5"/>
      <c r="T342" s="5"/>
      <c r="U342" s="5"/>
      <c r="V342" s="5"/>
      <c r="W342" s="5"/>
      <c r="X342" s="5"/>
      <c r="Y342" s="5"/>
      <c r="Z342" s="5"/>
    </row>
    <row r="343" spans="1:26" ht="12.75" customHeight="1" x14ac:dyDescent="0.2">
      <c r="A343" s="47" t="e">
        <f t="shared" si="2"/>
        <v>#NAME?</v>
      </c>
      <c r="B343" s="48" t="e">
        <f>IF('JV Loan Amort Schedule  30-30'!Pay_Num&lt;&gt;"",DATE(YEAR('JV Loan Amort Schedule  30-30'!Loan_Start),MONTH('JV Loan Amort Schedule  30-30'!Loan_Start)+('JV Loan Amort Schedule  30-30'!Pay_Num)*12/'JV Loan Amort Schedule  30-30'!Num_Pmt_Per_Year,DAY('JV Loan Amort Schedule  30-30'!Loan_Start)),"")</f>
        <v>#NAME?</v>
      </c>
      <c r="C343" s="50" t="e">
        <f>IF('JV Loan Amort Schedule  30-30'!Pay_Num&lt;&gt;"",I342,"")</f>
        <v>#NAME?</v>
      </c>
      <c r="D343" s="50" t="e">
        <f>IF('JV Loan Amort Schedule  30-30'!Pay_Num&lt;&gt;"",'JV Loan Amort Schedule  30-30'!Scheduled_Monthly_Payment,"")</f>
        <v>#NAME?</v>
      </c>
      <c r="E343"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43"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43" s="50" t="e">
        <f>IF('JV Loan Amort Schedule  30-30'!Pay_Num&lt;&gt;"",'JV Loan Amort Schedule  30-30'!Total_Pay-'JV Loan Amort Schedule  30-30'!Int,"")</f>
        <v>#NAME?</v>
      </c>
      <c r="H343" s="50" t="e">
        <f>IF('JV Loan Amort Schedule  30-30'!Pay_Num&lt;&gt;"",'JV Loan Amort Schedule  30-30'!Beg_Bal*'JV Loan Amort Schedule  30-30'!Interest_Rate/'JV Loan Amort Schedule  30-30'!Num_Pmt_Per_Year,"")</f>
        <v>#NAME?</v>
      </c>
      <c r="I343"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43" s="50" t="e">
        <f t="shared" si="1"/>
        <v>#NAME?</v>
      </c>
      <c r="K343" s="5"/>
      <c r="L343" s="5"/>
      <c r="M343" s="5"/>
      <c r="N343" s="5"/>
      <c r="O343" s="5"/>
      <c r="P343" s="5"/>
      <c r="Q343" s="5"/>
      <c r="R343" s="5"/>
      <c r="S343" s="5"/>
      <c r="T343" s="5"/>
      <c r="U343" s="5"/>
      <c r="V343" s="5"/>
      <c r="W343" s="5"/>
      <c r="X343" s="5"/>
      <c r="Y343" s="5"/>
      <c r="Z343" s="5"/>
    </row>
    <row r="344" spans="1:26" ht="12.75" customHeight="1" x14ac:dyDescent="0.2">
      <c r="A344" s="47" t="e">
        <f t="shared" si="2"/>
        <v>#NAME?</v>
      </c>
      <c r="B344" s="48" t="e">
        <f>IF('JV Loan Amort Schedule  30-30'!Pay_Num&lt;&gt;"",DATE(YEAR('JV Loan Amort Schedule  30-30'!Loan_Start),MONTH('JV Loan Amort Schedule  30-30'!Loan_Start)+('JV Loan Amort Schedule  30-30'!Pay_Num)*12/'JV Loan Amort Schedule  30-30'!Num_Pmt_Per_Year,DAY('JV Loan Amort Schedule  30-30'!Loan_Start)),"")</f>
        <v>#NAME?</v>
      </c>
      <c r="C344" s="50" t="e">
        <f>IF('JV Loan Amort Schedule  30-30'!Pay_Num&lt;&gt;"",I343,"")</f>
        <v>#NAME?</v>
      </c>
      <c r="D344" s="50" t="e">
        <f>IF('JV Loan Amort Schedule  30-30'!Pay_Num&lt;&gt;"",'JV Loan Amort Schedule  30-30'!Scheduled_Monthly_Payment,"")</f>
        <v>#NAME?</v>
      </c>
      <c r="E344"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44"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44" s="50" t="e">
        <f>IF('JV Loan Amort Schedule  30-30'!Pay_Num&lt;&gt;"",'JV Loan Amort Schedule  30-30'!Total_Pay-'JV Loan Amort Schedule  30-30'!Int,"")</f>
        <v>#NAME?</v>
      </c>
      <c r="H344" s="50" t="e">
        <f>IF('JV Loan Amort Schedule  30-30'!Pay_Num&lt;&gt;"",'JV Loan Amort Schedule  30-30'!Beg_Bal*'JV Loan Amort Schedule  30-30'!Interest_Rate/'JV Loan Amort Schedule  30-30'!Num_Pmt_Per_Year,"")</f>
        <v>#NAME?</v>
      </c>
      <c r="I344"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44" s="50" t="e">
        <f t="shared" si="1"/>
        <v>#NAME?</v>
      </c>
      <c r="K344" s="5"/>
      <c r="L344" s="5"/>
      <c r="M344" s="5"/>
      <c r="N344" s="5"/>
      <c r="O344" s="5"/>
      <c r="P344" s="5"/>
      <c r="Q344" s="5"/>
      <c r="R344" s="5"/>
      <c r="S344" s="5"/>
      <c r="T344" s="5"/>
      <c r="U344" s="5"/>
      <c r="V344" s="5"/>
      <c r="W344" s="5"/>
      <c r="X344" s="5"/>
      <c r="Y344" s="5"/>
      <c r="Z344" s="5"/>
    </row>
    <row r="345" spans="1:26" ht="12.75" customHeight="1" x14ac:dyDescent="0.2">
      <c r="A345" s="47" t="e">
        <f t="shared" si="2"/>
        <v>#NAME?</v>
      </c>
      <c r="B345" s="48" t="e">
        <f>IF('JV Loan Amort Schedule  30-30'!Pay_Num&lt;&gt;"",DATE(YEAR('JV Loan Amort Schedule  30-30'!Loan_Start),MONTH('JV Loan Amort Schedule  30-30'!Loan_Start)+('JV Loan Amort Schedule  30-30'!Pay_Num)*12/'JV Loan Amort Schedule  30-30'!Num_Pmt_Per_Year,DAY('JV Loan Amort Schedule  30-30'!Loan_Start)),"")</f>
        <v>#NAME?</v>
      </c>
      <c r="C345" s="50" t="e">
        <f>IF('JV Loan Amort Schedule  30-30'!Pay_Num&lt;&gt;"",I344,"")</f>
        <v>#NAME?</v>
      </c>
      <c r="D345" s="50" t="e">
        <f>IF('JV Loan Amort Schedule  30-30'!Pay_Num&lt;&gt;"",'JV Loan Amort Schedule  30-30'!Scheduled_Monthly_Payment,"")</f>
        <v>#NAME?</v>
      </c>
      <c r="E345"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45"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45" s="50" t="e">
        <f>IF('JV Loan Amort Schedule  30-30'!Pay_Num&lt;&gt;"",'JV Loan Amort Schedule  30-30'!Total_Pay-'JV Loan Amort Schedule  30-30'!Int,"")</f>
        <v>#NAME?</v>
      </c>
      <c r="H345" s="50" t="e">
        <f>IF('JV Loan Amort Schedule  30-30'!Pay_Num&lt;&gt;"",'JV Loan Amort Schedule  30-30'!Beg_Bal*'JV Loan Amort Schedule  30-30'!Interest_Rate/'JV Loan Amort Schedule  30-30'!Num_Pmt_Per_Year,"")</f>
        <v>#NAME?</v>
      </c>
      <c r="I345"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45" s="50" t="e">
        <f t="shared" si="1"/>
        <v>#NAME?</v>
      </c>
      <c r="K345" s="5"/>
      <c r="L345" s="5"/>
      <c r="M345" s="5"/>
      <c r="N345" s="5"/>
      <c r="O345" s="5"/>
      <c r="P345" s="5"/>
      <c r="Q345" s="5"/>
      <c r="R345" s="5"/>
      <c r="S345" s="5"/>
      <c r="T345" s="5"/>
      <c r="U345" s="5"/>
      <c r="V345" s="5"/>
      <c r="W345" s="5"/>
      <c r="X345" s="5"/>
      <c r="Y345" s="5"/>
      <c r="Z345" s="5"/>
    </row>
    <row r="346" spans="1:26" ht="12.75" customHeight="1" x14ac:dyDescent="0.2">
      <c r="A346" s="47" t="e">
        <f t="shared" si="2"/>
        <v>#NAME?</v>
      </c>
      <c r="B346" s="48" t="e">
        <f>IF('JV Loan Amort Schedule  30-30'!Pay_Num&lt;&gt;"",DATE(YEAR('JV Loan Amort Schedule  30-30'!Loan_Start),MONTH('JV Loan Amort Schedule  30-30'!Loan_Start)+('JV Loan Amort Schedule  30-30'!Pay_Num)*12/'JV Loan Amort Schedule  30-30'!Num_Pmt_Per_Year,DAY('JV Loan Amort Schedule  30-30'!Loan_Start)),"")</f>
        <v>#NAME?</v>
      </c>
      <c r="C346" s="50" t="e">
        <f>IF('JV Loan Amort Schedule  30-30'!Pay_Num&lt;&gt;"",I345,"")</f>
        <v>#NAME?</v>
      </c>
      <c r="D346" s="50" t="e">
        <f>IF('JV Loan Amort Schedule  30-30'!Pay_Num&lt;&gt;"",'JV Loan Amort Schedule  30-30'!Scheduled_Monthly_Payment,"")</f>
        <v>#NAME?</v>
      </c>
      <c r="E346"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46"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46" s="50" t="e">
        <f>IF('JV Loan Amort Schedule  30-30'!Pay_Num&lt;&gt;"",'JV Loan Amort Schedule  30-30'!Total_Pay-'JV Loan Amort Schedule  30-30'!Int,"")</f>
        <v>#NAME?</v>
      </c>
      <c r="H346" s="50" t="e">
        <f>IF('JV Loan Amort Schedule  30-30'!Pay_Num&lt;&gt;"",'JV Loan Amort Schedule  30-30'!Beg_Bal*'JV Loan Amort Schedule  30-30'!Interest_Rate/'JV Loan Amort Schedule  30-30'!Num_Pmt_Per_Year,"")</f>
        <v>#NAME?</v>
      </c>
      <c r="I346"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46" s="50" t="e">
        <f t="shared" si="1"/>
        <v>#NAME?</v>
      </c>
      <c r="K346" s="5"/>
      <c r="L346" s="5"/>
      <c r="M346" s="5"/>
      <c r="N346" s="5"/>
      <c r="O346" s="5"/>
      <c r="P346" s="5"/>
      <c r="Q346" s="5"/>
      <c r="R346" s="5"/>
      <c r="S346" s="5"/>
      <c r="T346" s="5"/>
      <c r="U346" s="5"/>
      <c r="V346" s="5"/>
      <c r="W346" s="5"/>
      <c r="X346" s="5"/>
      <c r="Y346" s="5"/>
      <c r="Z346" s="5"/>
    </row>
    <row r="347" spans="1:26" ht="12.75" customHeight="1" x14ac:dyDescent="0.2">
      <c r="A347" s="47" t="e">
        <f t="shared" si="2"/>
        <v>#NAME?</v>
      </c>
      <c r="B347" s="48" t="e">
        <f>IF('JV Loan Amort Schedule  30-30'!Pay_Num&lt;&gt;"",DATE(YEAR('JV Loan Amort Schedule  30-30'!Loan_Start),MONTH('JV Loan Amort Schedule  30-30'!Loan_Start)+('JV Loan Amort Schedule  30-30'!Pay_Num)*12/'JV Loan Amort Schedule  30-30'!Num_Pmt_Per_Year,DAY('JV Loan Amort Schedule  30-30'!Loan_Start)),"")</f>
        <v>#NAME?</v>
      </c>
      <c r="C347" s="50" t="e">
        <f>IF('JV Loan Amort Schedule  30-30'!Pay_Num&lt;&gt;"",I346,"")</f>
        <v>#NAME?</v>
      </c>
      <c r="D347" s="50" t="e">
        <f>IF('JV Loan Amort Schedule  30-30'!Pay_Num&lt;&gt;"",'JV Loan Amort Schedule  30-30'!Scheduled_Monthly_Payment,"")</f>
        <v>#NAME?</v>
      </c>
      <c r="E347"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47"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47" s="50" t="e">
        <f>IF('JV Loan Amort Schedule  30-30'!Pay_Num&lt;&gt;"",'JV Loan Amort Schedule  30-30'!Total_Pay-'JV Loan Amort Schedule  30-30'!Int,"")</f>
        <v>#NAME?</v>
      </c>
      <c r="H347" s="50" t="e">
        <f>IF('JV Loan Amort Schedule  30-30'!Pay_Num&lt;&gt;"",'JV Loan Amort Schedule  30-30'!Beg_Bal*'JV Loan Amort Schedule  30-30'!Interest_Rate/'JV Loan Amort Schedule  30-30'!Num_Pmt_Per_Year,"")</f>
        <v>#NAME?</v>
      </c>
      <c r="I347"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47" s="50" t="e">
        <f t="shared" si="1"/>
        <v>#NAME?</v>
      </c>
      <c r="K347" s="5"/>
      <c r="L347" s="5"/>
      <c r="M347" s="5"/>
      <c r="N347" s="5"/>
      <c r="O347" s="5"/>
      <c r="P347" s="5"/>
      <c r="Q347" s="5"/>
      <c r="R347" s="5"/>
      <c r="S347" s="5"/>
      <c r="T347" s="5"/>
      <c r="U347" s="5"/>
      <c r="V347" s="5"/>
      <c r="W347" s="5"/>
      <c r="X347" s="5"/>
      <c r="Y347" s="5"/>
      <c r="Z347" s="5"/>
    </row>
    <row r="348" spans="1:26" ht="12.75" customHeight="1" x14ac:dyDescent="0.2">
      <c r="A348" s="47" t="e">
        <f t="shared" si="2"/>
        <v>#NAME?</v>
      </c>
      <c r="B348" s="48" t="e">
        <f>IF('JV Loan Amort Schedule  30-30'!Pay_Num&lt;&gt;"",DATE(YEAR('JV Loan Amort Schedule  30-30'!Loan_Start),MONTH('JV Loan Amort Schedule  30-30'!Loan_Start)+('JV Loan Amort Schedule  30-30'!Pay_Num)*12/'JV Loan Amort Schedule  30-30'!Num_Pmt_Per_Year,DAY('JV Loan Amort Schedule  30-30'!Loan_Start)),"")</f>
        <v>#NAME?</v>
      </c>
      <c r="C348" s="50" t="e">
        <f>IF('JV Loan Amort Schedule  30-30'!Pay_Num&lt;&gt;"",I347,"")</f>
        <v>#NAME?</v>
      </c>
      <c r="D348" s="50" t="e">
        <f>IF('JV Loan Amort Schedule  30-30'!Pay_Num&lt;&gt;"",'JV Loan Amort Schedule  30-30'!Scheduled_Monthly_Payment,"")</f>
        <v>#NAME?</v>
      </c>
      <c r="E348"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48"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48" s="50" t="e">
        <f>IF('JV Loan Amort Schedule  30-30'!Pay_Num&lt;&gt;"",'JV Loan Amort Schedule  30-30'!Total_Pay-'JV Loan Amort Schedule  30-30'!Int,"")</f>
        <v>#NAME?</v>
      </c>
      <c r="H348" s="50" t="e">
        <f>IF('JV Loan Amort Schedule  30-30'!Pay_Num&lt;&gt;"",'JV Loan Amort Schedule  30-30'!Beg_Bal*'JV Loan Amort Schedule  30-30'!Interest_Rate/'JV Loan Amort Schedule  30-30'!Num_Pmt_Per_Year,"")</f>
        <v>#NAME?</v>
      </c>
      <c r="I348"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48" s="50" t="e">
        <f t="shared" si="1"/>
        <v>#NAME?</v>
      </c>
      <c r="K348" s="5"/>
      <c r="L348" s="5"/>
      <c r="M348" s="5"/>
      <c r="N348" s="5"/>
      <c r="O348" s="5"/>
      <c r="P348" s="5"/>
      <c r="Q348" s="5"/>
      <c r="R348" s="5"/>
      <c r="S348" s="5"/>
      <c r="T348" s="5"/>
      <c r="U348" s="5"/>
      <c r="V348" s="5"/>
      <c r="W348" s="5"/>
      <c r="X348" s="5"/>
      <c r="Y348" s="5"/>
      <c r="Z348" s="5"/>
    </row>
    <row r="349" spans="1:26" ht="12.75" customHeight="1" x14ac:dyDescent="0.2">
      <c r="A349" s="47" t="e">
        <f t="shared" si="2"/>
        <v>#NAME?</v>
      </c>
      <c r="B349" s="48" t="e">
        <f>IF('JV Loan Amort Schedule  30-30'!Pay_Num&lt;&gt;"",DATE(YEAR('JV Loan Amort Schedule  30-30'!Loan_Start),MONTH('JV Loan Amort Schedule  30-30'!Loan_Start)+('JV Loan Amort Schedule  30-30'!Pay_Num)*12/'JV Loan Amort Schedule  30-30'!Num_Pmt_Per_Year,DAY('JV Loan Amort Schedule  30-30'!Loan_Start)),"")</f>
        <v>#NAME?</v>
      </c>
      <c r="C349" s="50" t="e">
        <f>IF('JV Loan Amort Schedule  30-30'!Pay_Num&lt;&gt;"",I348,"")</f>
        <v>#NAME?</v>
      </c>
      <c r="D349" s="50" t="e">
        <f>IF('JV Loan Amort Schedule  30-30'!Pay_Num&lt;&gt;"",'JV Loan Amort Schedule  30-30'!Scheduled_Monthly_Payment,"")</f>
        <v>#NAME?</v>
      </c>
      <c r="E349"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49"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49" s="50" t="e">
        <f>IF('JV Loan Amort Schedule  30-30'!Pay_Num&lt;&gt;"",'JV Loan Amort Schedule  30-30'!Total_Pay-'JV Loan Amort Schedule  30-30'!Int,"")</f>
        <v>#NAME?</v>
      </c>
      <c r="H349" s="50" t="e">
        <f>IF('JV Loan Amort Schedule  30-30'!Pay_Num&lt;&gt;"",'JV Loan Amort Schedule  30-30'!Beg_Bal*'JV Loan Amort Schedule  30-30'!Interest_Rate/'JV Loan Amort Schedule  30-30'!Num_Pmt_Per_Year,"")</f>
        <v>#NAME?</v>
      </c>
      <c r="I349"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49" s="50" t="e">
        <f t="shared" si="1"/>
        <v>#NAME?</v>
      </c>
      <c r="K349" s="5"/>
      <c r="L349" s="5"/>
      <c r="M349" s="5"/>
      <c r="N349" s="5"/>
      <c r="O349" s="5"/>
      <c r="P349" s="5"/>
      <c r="Q349" s="5"/>
      <c r="R349" s="5"/>
      <c r="S349" s="5"/>
      <c r="T349" s="5"/>
      <c r="U349" s="5"/>
      <c r="V349" s="5"/>
      <c r="W349" s="5"/>
      <c r="X349" s="5"/>
      <c r="Y349" s="5"/>
      <c r="Z349" s="5"/>
    </row>
    <row r="350" spans="1:26" ht="12.75" customHeight="1" x14ac:dyDescent="0.2">
      <c r="A350" s="47" t="e">
        <f t="shared" si="2"/>
        <v>#NAME?</v>
      </c>
      <c r="B350" s="48" t="e">
        <f>IF('JV Loan Amort Schedule  30-30'!Pay_Num&lt;&gt;"",DATE(YEAR('JV Loan Amort Schedule  30-30'!Loan_Start),MONTH('JV Loan Amort Schedule  30-30'!Loan_Start)+('JV Loan Amort Schedule  30-30'!Pay_Num)*12/'JV Loan Amort Schedule  30-30'!Num_Pmt_Per_Year,DAY('JV Loan Amort Schedule  30-30'!Loan_Start)),"")</f>
        <v>#NAME?</v>
      </c>
      <c r="C350" s="50" t="e">
        <f>IF('JV Loan Amort Schedule  30-30'!Pay_Num&lt;&gt;"",I349,"")</f>
        <v>#NAME?</v>
      </c>
      <c r="D350" s="50" t="e">
        <f>IF('JV Loan Amort Schedule  30-30'!Pay_Num&lt;&gt;"",'JV Loan Amort Schedule  30-30'!Scheduled_Monthly_Payment,"")</f>
        <v>#NAME?</v>
      </c>
      <c r="E350"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50"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50" s="50" t="e">
        <f>IF('JV Loan Amort Schedule  30-30'!Pay_Num&lt;&gt;"",'JV Loan Amort Schedule  30-30'!Total_Pay-'JV Loan Amort Schedule  30-30'!Int,"")</f>
        <v>#NAME?</v>
      </c>
      <c r="H350" s="50" t="e">
        <f>IF('JV Loan Amort Schedule  30-30'!Pay_Num&lt;&gt;"",'JV Loan Amort Schedule  30-30'!Beg_Bal*'JV Loan Amort Schedule  30-30'!Interest_Rate/'JV Loan Amort Schedule  30-30'!Num_Pmt_Per_Year,"")</f>
        <v>#NAME?</v>
      </c>
      <c r="I350"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50" s="50" t="e">
        <f t="shared" si="1"/>
        <v>#NAME?</v>
      </c>
      <c r="K350" s="5"/>
      <c r="L350" s="5"/>
      <c r="M350" s="5"/>
      <c r="N350" s="5"/>
      <c r="O350" s="5"/>
      <c r="P350" s="5"/>
      <c r="Q350" s="5"/>
      <c r="R350" s="5"/>
      <c r="S350" s="5"/>
      <c r="T350" s="5"/>
      <c r="U350" s="5"/>
      <c r="V350" s="5"/>
      <c r="W350" s="5"/>
      <c r="X350" s="5"/>
      <c r="Y350" s="5"/>
      <c r="Z350" s="5"/>
    </row>
    <row r="351" spans="1:26" ht="12.75" customHeight="1" x14ac:dyDescent="0.2">
      <c r="A351" s="47" t="e">
        <f t="shared" si="2"/>
        <v>#NAME?</v>
      </c>
      <c r="B351" s="48" t="e">
        <f>IF('JV Loan Amort Schedule  30-30'!Pay_Num&lt;&gt;"",DATE(YEAR('JV Loan Amort Schedule  30-30'!Loan_Start),MONTH('JV Loan Amort Schedule  30-30'!Loan_Start)+('JV Loan Amort Schedule  30-30'!Pay_Num)*12/'JV Loan Amort Schedule  30-30'!Num_Pmt_Per_Year,DAY('JV Loan Amort Schedule  30-30'!Loan_Start)),"")</f>
        <v>#NAME?</v>
      </c>
      <c r="C351" s="50" t="e">
        <f>IF('JV Loan Amort Schedule  30-30'!Pay_Num&lt;&gt;"",I350,"")</f>
        <v>#NAME?</v>
      </c>
      <c r="D351" s="50" t="e">
        <f>IF('JV Loan Amort Schedule  30-30'!Pay_Num&lt;&gt;"",'JV Loan Amort Schedule  30-30'!Scheduled_Monthly_Payment,"")</f>
        <v>#NAME?</v>
      </c>
      <c r="E351"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51"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51" s="50" t="e">
        <f>IF('JV Loan Amort Schedule  30-30'!Pay_Num&lt;&gt;"",'JV Loan Amort Schedule  30-30'!Total_Pay-'JV Loan Amort Schedule  30-30'!Int,"")</f>
        <v>#NAME?</v>
      </c>
      <c r="H351" s="50" t="e">
        <f>IF('JV Loan Amort Schedule  30-30'!Pay_Num&lt;&gt;"",'JV Loan Amort Schedule  30-30'!Beg_Bal*'JV Loan Amort Schedule  30-30'!Interest_Rate/'JV Loan Amort Schedule  30-30'!Num_Pmt_Per_Year,"")</f>
        <v>#NAME?</v>
      </c>
      <c r="I351"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51" s="50" t="e">
        <f t="shared" si="1"/>
        <v>#NAME?</v>
      </c>
      <c r="K351" s="5"/>
      <c r="L351" s="5"/>
      <c r="M351" s="5"/>
      <c r="N351" s="5"/>
      <c r="O351" s="5"/>
      <c r="P351" s="5"/>
      <c r="Q351" s="5"/>
      <c r="R351" s="5"/>
      <c r="S351" s="5"/>
      <c r="T351" s="5"/>
      <c r="U351" s="5"/>
      <c r="V351" s="5"/>
      <c r="W351" s="5"/>
      <c r="X351" s="5"/>
      <c r="Y351" s="5"/>
      <c r="Z351" s="5"/>
    </row>
    <row r="352" spans="1:26" ht="12.75" customHeight="1" x14ac:dyDescent="0.2">
      <c r="A352" s="47" t="e">
        <f t="shared" si="2"/>
        <v>#NAME?</v>
      </c>
      <c r="B352" s="48" t="e">
        <f>IF('JV Loan Amort Schedule  30-30'!Pay_Num&lt;&gt;"",DATE(YEAR('JV Loan Amort Schedule  30-30'!Loan_Start),MONTH('JV Loan Amort Schedule  30-30'!Loan_Start)+('JV Loan Amort Schedule  30-30'!Pay_Num)*12/'JV Loan Amort Schedule  30-30'!Num_Pmt_Per_Year,DAY('JV Loan Amort Schedule  30-30'!Loan_Start)),"")</f>
        <v>#NAME?</v>
      </c>
      <c r="C352" s="50" t="e">
        <f>IF('JV Loan Amort Schedule  30-30'!Pay_Num&lt;&gt;"",I351,"")</f>
        <v>#NAME?</v>
      </c>
      <c r="D352" s="50" t="e">
        <f>IF('JV Loan Amort Schedule  30-30'!Pay_Num&lt;&gt;"",'JV Loan Amort Schedule  30-30'!Scheduled_Monthly_Payment,"")</f>
        <v>#NAME?</v>
      </c>
      <c r="E352"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52"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52" s="50" t="e">
        <f>IF('JV Loan Amort Schedule  30-30'!Pay_Num&lt;&gt;"",'JV Loan Amort Schedule  30-30'!Total_Pay-'JV Loan Amort Schedule  30-30'!Int,"")</f>
        <v>#NAME?</v>
      </c>
      <c r="H352" s="50" t="e">
        <f>IF('JV Loan Amort Schedule  30-30'!Pay_Num&lt;&gt;"",'JV Loan Amort Schedule  30-30'!Beg_Bal*'JV Loan Amort Schedule  30-30'!Interest_Rate/'JV Loan Amort Schedule  30-30'!Num_Pmt_Per_Year,"")</f>
        <v>#NAME?</v>
      </c>
      <c r="I352"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52" s="50" t="e">
        <f t="shared" si="1"/>
        <v>#NAME?</v>
      </c>
      <c r="K352" s="5"/>
      <c r="L352" s="5"/>
      <c r="M352" s="5"/>
      <c r="N352" s="5"/>
      <c r="O352" s="5"/>
      <c r="P352" s="5"/>
      <c r="Q352" s="5"/>
      <c r="R352" s="5"/>
      <c r="S352" s="5"/>
      <c r="T352" s="5"/>
      <c r="U352" s="5"/>
      <c r="V352" s="5"/>
      <c r="W352" s="5"/>
      <c r="X352" s="5"/>
      <c r="Y352" s="5"/>
      <c r="Z352" s="5"/>
    </row>
    <row r="353" spans="1:26" ht="12.75" customHeight="1" x14ac:dyDescent="0.2">
      <c r="A353" s="47" t="e">
        <f t="shared" si="2"/>
        <v>#NAME?</v>
      </c>
      <c r="B353" s="48" t="e">
        <f>IF('JV Loan Amort Schedule  30-30'!Pay_Num&lt;&gt;"",DATE(YEAR('JV Loan Amort Schedule  30-30'!Loan_Start),MONTH('JV Loan Amort Schedule  30-30'!Loan_Start)+('JV Loan Amort Schedule  30-30'!Pay_Num)*12/'JV Loan Amort Schedule  30-30'!Num_Pmt_Per_Year,DAY('JV Loan Amort Schedule  30-30'!Loan_Start)),"")</f>
        <v>#NAME?</v>
      </c>
      <c r="C353" s="50" t="e">
        <f>IF('JV Loan Amort Schedule  30-30'!Pay_Num&lt;&gt;"",I352,"")</f>
        <v>#NAME?</v>
      </c>
      <c r="D353" s="50" t="e">
        <f>IF('JV Loan Amort Schedule  30-30'!Pay_Num&lt;&gt;"",'JV Loan Amort Schedule  30-30'!Scheduled_Monthly_Payment,"")</f>
        <v>#NAME?</v>
      </c>
      <c r="E353"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53"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53" s="50" t="e">
        <f>IF('JV Loan Amort Schedule  30-30'!Pay_Num&lt;&gt;"",'JV Loan Amort Schedule  30-30'!Total_Pay-'JV Loan Amort Schedule  30-30'!Int,"")</f>
        <v>#NAME?</v>
      </c>
      <c r="H353" s="50" t="e">
        <f>IF('JV Loan Amort Schedule  30-30'!Pay_Num&lt;&gt;"",'JV Loan Amort Schedule  30-30'!Beg_Bal*'JV Loan Amort Schedule  30-30'!Interest_Rate/'JV Loan Amort Schedule  30-30'!Num_Pmt_Per_Year,"")</f>
        <v>#NAME?</v>
      </c>
      <c r="I353"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53" s="50" t="e">
        <f t="shared" si="1"/>
        <v>#NAME?</v>
      </c>
      <c r="K353" s="5"/>
      <c r="L353" s="5"/>
      <c r="M353" s="5"/>
      <c r="N353" s="5"/>
      <c r="O353" s="5"/>
      <c r="P353" s="5"/>
      <c r="Q353" s="5"/>
      <c r="R353" s="5"/>
      <c r="S353" s="5"/>
      <c r="T353" s="5"/>
      <c r="U353" s="5"/>
      <c r="V353" s="5"/>
      <c r="W353" s="5"/>
      <c r="X353" s="5"/>
      <c r="Y353" s="5"/>
      <c r="Z353" s="5"/>
    </row>
    <row r="354" spans="1:26" ht="12.75" customHeight="1" x14ac:dyDescent="0.2">
      <c r="A354" s="47" t="e">
        <f t="shared" si="2"/>
        <v>#NAME?</v>
      </c>
      <c r="B354" s="48" t="e">
        <f>IF('JV Loan Amort Schedule  30-30'!Pay_Num&lt;&gt;"",DATE(YEAR('JV Loan Amort Schedule  30-30'!Loan_Start),MONTH('JV Loan Amort Schedule  30-30'!Loan_Start)+('JV Loan Amort Schedule  30-30'!Pay_Num)*12/'JV Loan Amort Schedule  30-30'!Num_Pmt_Per_Year,DAY('JV Loan Amort Schedule  30-30'!Loan_Start)),"")</f>
        <v>#NAME?</v>
      </c>
      <c r="C354" s="50" t="e">
        <f>IF('JV Loan Amort Schedule  30-30'!Pay_Num&lt;&gt;"",I353,"")</f>
        <v>#NAME?</v>
      </c>
      <c r="D354" s="50" t="e">
        <f>IF('JV Loan Amort Schedule  30-30'!Pay_Num&lt;&gt;"",'JV Loan Amort Schedule  30-30'!Scheduled_Monthly_Payment,"")</f>
        <v>#NAME?</v>
      </c>
      <c r="E354"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54"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54" s="50" t="e">
        <f>IF('JV Loan Amort Schedule  30-30'!Pay_Num&lt;&gt;"",'JV Loan Amort Schedule  30-30'!Total_Pay-'JV Loan Amort Schedule  30-30'!Int,"")</f>
        <v>#NAME?</v>
      </c>
      <c r="H354" s="50" t="e">
        <f>IF('JV Loan Amort Schedule  30-30'!Pay_Num&lt;&gt;"",'JV Loan Amort Schedule  30-30'!Beg_Bal*'JV Loan Amort Schedule  30-30'!Interest_Rate/'JV Loan Amort Schedule  30-30'!Num_Pmt_Per_Year,"")</f>
        <v>#NAME?</v>
      </c>
      <c r="I354"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54" s="50" t="e">
        <f t="shared" si="1"/>
        <v>#NAME?</v>
      </c>
      <c r="K354" s="5"/>
      <c r="L354" s="5"/>
      <c r="M354" s="5"/>
      <c r="N354" s="5"/>
      <c r="O354" s="5"/>
      <c r="P354" s="5"/>
      <c r="Q354" s="5"/>
      <c r="R354" s="5"/>
      <c r="S354" s="5"/>
      <c r="T354" s="5"/>
      <c r="U354" s="5"/>
      <c r="V354" s="5"/>
      <c r="W354" s="5"/>
      <c r="X354" s="5"/>
      <c r="Y354" s="5"/>
      <c r="Z354" s="5"/>
    </row>
    <row r="355" spans="1:26" ht="12.75" customHeight="1" x14ac:dyDescent="0.2">
      <c r="A355" s="47" t="e">
        <f t="shared" si="2"/>
        <v>#NAME?</v>
      </c>
      <c r="B355" s="48" t="e">
        <f>IF('JV Loan Amort Schedule  30-30'!Pay_Num&lt;&gt;"",DATE(YEAR('JV Loan Amort Schedule  30-30'!Loan_Start),MONTH('JV Loan Amort Schedule  30-30'!Loan_Start)+('JV Loan Amort Schedule  30-30'!Pay_Num)*12/'JV Loan Amort Schedule  30-30'!Num_Pmt_Per_Year,DAY('JV Loan Amort Schedule  30-30'!Loan_Start)),"")</f>
        <v>#NAME?</v>
      </c>
      <c r="C355" s="50" t="e">
        <f>IF('JV Loan Amort Schedule  30-30'!Pay_Num&lt;&gt;"",I354,"")</f>
        <v>#NAME?</v>
      </c>
      <c r="D355" s="50" t="e">
        <f>IF('JV Loan Amort Schedule  30-30'!Pay_Num&lt;&gt;"",'JV Loan Amort Schedule  30-30'!Scheduled_Monthly_Payment,"")</f>
        <v>#NAME?</v>
      </c>
      <c r="E355"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55"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55" s="50" t="e">
        <f>IF('JV Loan Amort Schedule  30-30'!Pay_Num&lt;&gt;"",'JV Loan Amort Schedule  30-30'!Total_Pay-'JV Loan Amort Schedule  30-30'!Int,"")</f>
        <v>#NAME?</v>
      </c>
      <c r="H355" s="50" t="e">
        <f>IF('JV Loan Amort Schedule  30-30'!Pay_Num&lt;&gt;"",'JV Loan Amort Schedule  30-30'!Beg_Bal*'JV Loan Amort Schedule  30-30'!Interest_Rate/'JV Loan Amort Schedule  30-30'!Num_Pmt_Per_Year,"")</f>
        <v>#NAME?</v>
      </c>
      <c r="I355"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55" s="50" t="e">
        <f t="shared" si="1"/>
        <v>#NAME?</v>
      </c>
      <c r="K355" s="5"/>
      <c r="L355" s="5"/>
      <c r="M355" s="5"/>
      <c r="N355" s="5"/>
      <c r="O355" s="5"/>
      <c r="P355" s="5"/>
      <c r="Q355" s="5"/>
      <c r="R355" s="5"/>
      <c r="S355" s="5"/>
      <c r="T355" s="5"/>
      <c r="U355" s="5"/>
      <c r="V355" s="5"/>
      <c r="W355" s="5"/>
      <c r="X355" s="5"/>
      <c r="Y355" s="5"/>
      <c r="Z355" s="5"/>
    </row>
    <row r="356" spans="1:26" ht="12.75" customHeight="1" x14ac:dyDescent="0.2">
      <c r="A356" s="47" t="e">
        <f t="shared" si="2"/>
        <v>#NAME?</v>
      </c>
      <c r="B356" s="48" t="e">
        <f>IF('JV Loan Amort Schedule  30-30'!Pay_Num&lt;&gt;"",DATE(YEAR('JV Loan Amort Schedule  30-30'!Loan_Start),MONTH('JV Loan Amort Schedule  30-30'!Loan_Start)+('JV Loan Amort Schedule  30-30'!Pay_Num)*12/'JV Loan Amort Schedule  30-30'!Num_Pmt_Per_Year,DAY('JV Loan Amort Schedule  30-30'!Loan_Start)),"")</f>
        <v>#NAME?</v>
      </c>
      <c r="C356" s="50" t="e">
        <f>IF('JV Loan Amort Schedule  30-30'!Pay_Num&lt;&gt;"",I355,"")</f>
        <v>#NAME?</v>
      </c>
      <c r="D356" s="50" t="e">
        <f>IF('JV Loan Amort Schedule  30-30'!Pay_Num&lt;&gt;"",'JV Loan Amort Schedule  30-30'!Scheduled_Monthly_Payment,"")</f>
        <v>#NAME?</v>
      </c>
      <c r="E356"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56"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56" s="50" t="e">
        <f>IF('JV Loan Amort Schedule  30-30'!Pay_Num&lt;&gt;"",'JV Loan Amort Schedule  30-30'!Total_Pay-'JV Loan Amort Schedule  30-30'!Int,"")</f>
        <v>#NAME?</v>
      </c>
      <c r="H356" s="50" t="e">
        <f>IF('JV Loan Amort Schedule  30-30'!Pay_Num&lt;&gt;"",'JV Loan Amort Schedule  30-30'!Beg_Bal*'JV Loan Amort Schedule  30-30'!Interest_Rate/'JV Loan Amort Schedule  30-30'!Num_Pmt_Per_Year,"")</f>
        <v>#NAME?</v>
      </c>
      <c r="I356"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56" s="50" t="e">
        <f t="shared" si="1"/>
        <v>#NAME?</v>
      </c>
      <c r="K356" s="5"/>
      <c r="L356" s="5"/>
      <c r="M356" s="5"/>
      <c r="N356" s="5"/>
      <c r="O356" s="5"/>
      <c r="P356" s="5"/>
      <c r="Q356" s="5"/>
      <c r="R356" s="5"/>
      <c r="S356" s="5"/>
      <c r="T356" s="5"/>
      <c r="U356" s="5"/>
      <c r="V356" s="5"/>
      <c r="W356" s="5"/>
      <c r="X356" s="5"/>
      <c r="Y356" s="5"/>
      <c r="Z356" s="5"/>
    </row>
    <row r="357" spans="1:26" ht="12.75" customHeight="1" x14ac:dyDescent="0.2">
      <c r="A357" s="47" t="e">
        <f t="shared" si="2"/>
        <v>#NAME?</v>
      </c>
      <c r="B357" s="48" t="e">
        <f>IF('JV Loan Amort Schedule  30-30'!Pay_Num&lt;&gt;"",DATE(YEAR('JV Loan Amort Schedule  30-30'!Loan_Start),MONTH('JV Loan Amort Schedule  30-30'!Loan_Start)+('JV Loan Amort Schedule  30-30'!Pay_Num)*12/'JV Loan Amort Schedule  30-30'!Num_Pmt_Per_Year,DAY('JV Loan Amort Schedule  30-30'!Loan_Start)),"")</f>
        <v>#NAME?</v>
      </c>
      <c r="C357" s="50" t="e">
        <f>IF('JV Loan Amort Schedule  30-30'!Pay_Num&lt;&gt;"",I356,"")</f>
        <v>#NAME?</v>
      </c>
      <c r="D357" s="50" t="e">
        <f>IF('JV Loan Amort Schedule  30-30'!Pay_Num&lt;&gt;"",'JV Loan Amort Schedule  30-30'!Scheduled_Monthly_Payment,"")</f>
        <v>#NAME?</v>
      </c>
      <c r="E357"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57"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57" s="50" t="e">
        <f>IF('JV Loan Amort Schedule  30-30'!Pay_Num&lt;&gt;"",'JV Loan Amort Schedule  30-30'!Total_Pay-'JV Loan Amort Schedule  30-30'!Int,"")</f>
        <v>#NAME?</v>
      </c>
      <c r="H357" s="50" t="e">
        <f>IF('JV Loan Amort Schedule  30-30'!Pay_Num&lt;&gt;"",'JV Loan Amort Schedule  30-30'!Beg_Bal*'JV Loan Amort Schedule  30-30'!Interest_Rate/'JV Loan Amort Schedule  30-30'!Num_Pmt_Per_Year,"")</f>
        <v>#NAME?</v>
      </c>
      <c r="I357"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57" s="50" t="e">
        <f t="shared" si="1"/>
        <v>#NAME?</v>
      </c>
      <c r="K357" s="5"/>
      <c r="L357" s="5"/>
      <c r="M357" s="5"/>
      <c r="N357" s="5"/>
      <c r="O357" s="5"/>
      <c r="P357" s="5"/>
      <c r="Q357" s="5"/>
      <c r="R357" s="5"/>
      <c r="S357" s="5"/>
      <c r="T357" s="5"/>
      <c r="U357" s="5"/>
      <c r="V357" s="5"/>
      <c r="W357" s="5"/>
      <c r="X357" s="5"/>
      <c r="Y357" s="5"/>
      <c r="Z357" s="5"/>
    </row>
    <row r="358" spans="1:26" ht="12.75" customHeight="1" x14ac:dyDescent="0.2">
      <c r="A358" s="47" t="e">
        <f t="shared" si="2"/>
        <v>#NAME?</v>
      </c>
      <c r="B358" s="48" t="e">
        <f>IF('JV Loan Amort Schedule  30-30'!Pay_Num&lt;&gt;"",DATE(YEAR('JV Loan Amort Schedule  30-30'!Loan_Start),MONTH('JV Loan Amort Schedule  30-30'!Loan_Start)+('JV Loan Amort Schedule  30-30'!Pay_Num)*12/'JV Loan Amort Schedule  30-30'!Num_Pmt_Per_Year,DAY('JV Loan Amort Schedule  30-30'!Loan_Start)),"")</f>
        <v>#NAME?</v>
      </c>
      <c r="C358" s="50" t="e">
        <f>IF('JV Loan Amort Schedule  30-30'!Pay_Num&lt;&gt;"",I357,"")</f>
        <v>#NAME?</v>
      </c>
      <c r="D358" s="50" t="e">
        <f>IF('JV Loan Amort Schedule  30-30'!Pay_Num&lt;&gt;"",'JV Loan Amort Schedule  30-30'!Scheduled_Monthly_Payment,"")</f>
        <v>#NAME?</v>
      </c>
      <c r="E358"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58"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58" s="50" t="e">
        <f>IF('JV Loan Amort Schedule  30-30'!Pay_Num&lt;&gt;"",'JV Loan Amort Schedule  30-30'!Total_Pay-'JV Loan Amort Schedule  30-30'!Int,"")</f>
        <v>#NAME?</v>
      </c>
      <c r="H358" s="50" t="e">
        <f>IF('JV Loan Amort Schedule  30-30'!Pay_Num&lt;&gt;"",'JV Loan Amort Schedule  30-30'!Beg_Bal*'JV Loan Amort Schedule  30-30'!Interest_Rate/'JV Loan Amort Schedule  30-30'!Num_Pmt_Per_Year,"")</f>
        <v>#NAME?</v>
      </c>
      <c r="I358"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58" s="50" t="e">
        <f t="shared" si="1"/>
        <v>#NAME?</v>
      </c>
      <c r="K358" s="5"/>
      <c r="L358" s="5"/>
      <c r="M358" s="5"/>
      <c r="N358" s="5"/>
      <c r="O358" s="5"/>
      <c r="P358" s="5"/>
      <c r="Q358" s="5"/>
      <c r="R358" s="5"/>
      <c r="S358" s="5"/>
      <c r="T358" s="5"/>
      <c r="U358" s="5"/>
      <c r="V358" s="5"/>
      <c r="W358" s="5"/>
      <c r="X358" s="5"/>
      <c r="Y358" s="5"/>
      <c r="Z358" s="5"/>
    </row>
    <row r="359" spans="1:26" ht="12.75" customHeight="1" x14ac:dyDescent="0.2">
      <c r="A359" s="47" t="e">
        <f t="shared" si="2"/>
        <v>#NAME?</v>
      </c>
      <c r="B359" s="48" t="e">
        <f>IF('JV Loan Amort Schedule  30-30'!Pay_Num&lt;&gt;"",DATE(YEAR('JV Loan Amort Schedule  30-30'!Loan_Start),MONTH('JV Loan Amort Schedule  30-30'!Loan_Start)+('JV Loan Amort Schedule  30-30'!Pay_Num)*12/'JV Loan Amort Schedule  30-30'!Num_Pmt_Per_Year,DAY('JV Loan Amort Schedule  30-30'!Loan_Start)),"")</f>
        <v>#NAME?</v>
      </c>
      <c r="C359" s="50" t="e">
        <f>IF('JV Loan Amort Schedule  30-30'!Pay_Num&lt;&gt;"",I358,"")</f>
        <v>#NAME?</v>
      </c>
      <c r="D359" s="50" t="e">
        <f>IF('JV Loan Amort Schedule  30-30'!Pay_Num&lt;&gt;"",'JV Loan Amort Schedule  30-30'!Scheduled_Monthly_Payment,"")</f>
        <v>#NAME?</v>
      </c>
      <c r="E359"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59"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59" s="50" t="e">
        <f>IF('JV Loan Amort Schedule  30-30'!Pay_Num&lt;&gt;"",'JV Loan Amort Schedule  30-30'!Total_Pay-'JV Loan Amort Schedule  30-30'!Int,"")</f>
        <v>#NAME?</v>
      </c>
      <c r="H359" s="50" t="e">
        <f>IF('JV Loan Amort Schedule  30-30'!Pay_Num&lt;&gt;"",'JV Loan Amort Schedule  30-30'!Beg_Bal*'JV Loan Amort Schedule  30-30'!Interest_Rate/'JV Loan Amort Schedule  30-30'!Num_Pmt_Per_Year,"")</f>
        <v>#NAME?</v>
      </c>
      <c r="I359"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59" s="50" t="e">
        <f t="shared" si="1"/>
        <v>#NAME?</v>
      </c>
      <c r="K359" s="5"/>
      <c r="L359" s="5"/>
      <c r="M359" s="5"/>
      <c r="N359" s="5"/>
      <c r="O359" s="5"/>
      <c r="P359" s="5"/>
      <c r="Q359" s="5"/>
      <c r="R359" s="5"/>
      <c r="S359" s="5"/>
      <c r="T359" s="5"/>
      <c r="U359" s="5"/>
      <c r="V359" s="5"/>
      <c r="W359" s="5"/>
      <c r="X359" s="5"/>
      <c r="Y359" s="5"/>
      <c r="Z359" s="5"/>
    </row>
    <row r="360" spans="1:26" ht="12.75" customHeight="1" x14ac:dyDescent="0.2">
      <c r="A360" s="47" t="e">
        <f t="shared" si="2"/>
        <v>#NAME?</v>
      </c>
      <c r="B360" s="48" t="e">
        <f>IF('JV Loan Amort Schedule  30-30'!Pay_Num&lt;&gt;"",DATE(YEAR('JV Loan Amort Schedule  30-30'!Loan_Start),MONTH('JV Loan Amort Schedule  30-30'!Loan_Start)+('JV Loan Amort Schedule  30-30'!Pay_Num)*12/'JV Loan Amort Schedule  30-30'!Num_Pmt_Per_Year,DAY('JV Loan Amort Schedule  30-30'!Loan_Start)),"")</f>
        <v>#NAME?</v>
      </c>
      <c r="C360" s="50" t="e">
        <f>IF('JV Loan Amort Schedule  30-30'!Pay_Num&lt;&gt;"",I359,"")</f>
        <v>#NAME?</v>
      </c>
      <c r="D360" s="50" t="e">
        <f>IF('JV Loan Amort Schedule  30-30'!Pay_Num&lt;&gt;"",'JV Loan Amort Schedule  30-30'!Scheduled_Monthly_Payment,"")</f>
        <v>#NAME?</v>
      </c>
      <c r="E360"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60"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60" s="50" t="e">
        <f>IF('JV Loan Amort Schedule  30-30'!Pay_Num&lt;&gt;"",'JV Loan Amort Schedule  30-30'!Total_Pay-'JV Loan Amort Schedule  30-30'!Int,"")</f>
        <v>#NAME?</v>
      </c>
      <c r="H360" s="50" t="e">
        <f>IF('JV Loan Amort Schedule  30-30'!Pay_Num&lt;&gt;"",'JV Loan Amort Schedule  30-30'!Beg_Bal*'JV Loan Amort Schedule  30-30'!Interest_Rate/'JV Loan Amort Schedule  30-30'!Num_Pmt_Per_Year,"")</f>
        <v>#NAME?</v>
      </c>
      <c r="I360"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60" s="50" t="e">
        <f t="shared" si="1"/>
        <v>#NAME?</v>
      </c>
      <c r="K360" s="5"/>
      <c r="L360" s="5"/>
      <c r="M360" s="5"/>
      <c r="N360" s="5"/>
      <c r="O360" s="5"/>
      <c r="P360" s="5"/>
      <c r="Q360" s="5"/>
      <c r="R360" s="5"/>
      <c r="S360" s="5"/>
      <c r="T360" s="5"/>
      <c r="U360" s="5"/>
      <c r="V360" s="5"/>
      <c r="W360" s="5"/>
      <c r="X360" s="5"/>
      <c r="Y360" s="5"/>
      <c r="Z360" s="5"/>
    </row>
    <row r="361" spans="1:26" ht="12.75" customHeight="1" x14ac:dyDescent="0.2">
      <c r="A361" s="47" t="e">
        <f t="shared" si="2"/>
        <v>#NAME?</v>
      </c>
      <c r="B361" s="48" t="e">
        <f>IF('JV Loan Amort Schedule  30-30'!Pay_Num&lt;&gt;"",DATE(YEAR('JV Loan Amort Schedule  30-30'!Loan_Start),MONTH('JV Loan Amort Schedule  30-30'!Loan_Start)+('JV Loan Amort Schedule  30-30'!Pay_Num)*12/'JV Loan Amort Schedule  30-30'!Num_Pmt_Per_Year,DAY('JV Loan Amort Schedule  30-30'!Loan_Start)),"")</f>
        <v>#NAME?</v>
      </c>
      <c r="C361" s="50" t="e">
        <f>IF('JV Loan Amort Schedule  30-30'!Pay_Num&lt;&gt;"",I360,"")</f>
        <v>#NAME?</v>
      </c>
      <c r="D361" s="50" t="e">
        <f>IF('JV Loan Amort Schedule  30-30'!Pay_Num&lt;&gt;"",'JV Loan Amort Schedule  30-30'!Scheduled_Monthly_Payment,"")</f>
        <v>#NAME?</v>
      </c>
      <c r="E361"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61"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61" s="50" t="e">
        <f>IF('JV Loan Amort Schedule  30-30'!Pay_Num&lt;&gt;"",'JV Loan Amort Schedule  30-30'!Total_Pay-'JV Loan Amort Schedule  30-30'!Int,"")</f>
        <v>#NAME?</v>
      </c>
      <c r="H361" s="50" t="e">
        <f>IF('JV Loan Amort Schedule  30-30'!Pay_Num&lt;&gt;"",'JV Loan Amort Schedule  30-30'!Beg_Bal*'JV Loan Amort Schedule  30-30'!Interest_Rate/'JV Loan Amort Schedule  30-30'!Num_Pmt_Per_Year,"")</f>
        <v>#NAME?</v>
      </c>
      <c r="I361"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61" s="50" t="e">
        <f t="shared" si="1"/>
        <v>#NAME?</v>
      </c>
      <c r="K361" s="5"/>
      <c r="L361" s="5"/>
      <c r="M361" s="5"/>
      <c r="N361" s="5"/>
      <c r="O361" s="5"/>
      <c r="P361" s="5"/>
      <c r="Q361" s="5"/>
      <c r="R361" s="5"/>
      <c r="S361" s="5"/>
      <c r="T361" s="5"/>
      <c r="U361" s="5"/>
      <c r="V361" s="5"/>
      <c r="W361" s="5"/>
      <c r="X361" s="5"/>
      <c r="Y361" s="5"/>
      <c r="Z361" s="5"/>
    </row>
    <row r="362" spans="1:26" ht="12.75" customHeight="1" x14ac:dyDescent="0.2">
      <c r="A362" s="47" t="e">
        <f t="shared" si="2"/>
        <v>#NAME?</v>
      </c>
      <c r="B362" s="48" t="e">
        <f>IF('JV Loan Amort Schedule  30-30'!Pay_Num&lt;&gt;"",DATE(YEAR('JV Loan Amort Schedule  30-30'!Loan_Start),MONTH('JV Loan Amort Schedule  30-30'!Loan_Start)+('JV Loan Amort Schedule  30-30'!Pay_Num)*12/'JV Loan Amort Schedule  30-30'!Num_Pmt_Per_Year,DAY('JV Loan Amort Schedule  30-30'!Loan_Start)),"")</f>
        <v>#NAME?</v>
      </c>
      <c r="C362" s="50" t="e">
        <f>IF('JV Loan Amort Schedule  30-30'!Pay_Num&lt;&gt;"",I361,"")</f>
        <v>#NAME?</v>
      </c>
      <c r="D362" s="50" t="e">
        <f>IF('JV Loan Amort Schedule  30-30'!Pay_Num&lt;&gt;"",'JV Loan Amort Schedule  30-30'!Scheduled_Monthly_Payment,"")</f>
        <v>#NAME?</v>
      </c>
      <c r="E362"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62"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62" s="50" t="e">
        <f>IF('JV Loan Amort Schedule  30-30'!Pay_Num&lt;&gt;"",'JV Loan Amort Schedule  30-30'!Total_Pay-'JV Loan Amort Schedule  30-30'!Int,"")</f>
        <v>#NAME?</v>
      </c>
      <c r="H362" s="50" t="e">
        <f>IF('JV Loan Amort Schedule  30-30'!Pay_Num&lt;&gt;"",'JV Loan Amort Schedule  30-30'!Beg_Bal*'JV Loan Amort Schedule  30-30'!Interest_Rate/'JV Loan Amort Schedule  30-30'!Num_Pmt_Per_Year,"")</f>
        <v>#NAME?</v>
      </c>
      <c r="I362"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62" s="50" t="e">
        <f t="shared" si="1"/>
        <v>#NAME?</v>
      </c>
      <c r="K362" s="5"/>
      <c r="L362" s="5"/>
      <c r="M362" s="5"/>
      <c r="N362" s="5"/>
      <c r="O362" s="5"/>
      <c r="P362" s="5"/>
      <c r="Q362" s="5"/>
      <c r="R362" s="5"/>
      <c r="S362" s="5"/>
      <c r="T362" s="5"/>
      <c r="U362" s="5"/>
      <c r="V362" s="5"/>
      <c r="W362" s="5"/>
      <c r="X362" s="5"/>
      <c r="Y362" s="5"/>
      <c r="Z362" s="5"/>
    </row>
    <row r="363" spans="1:26" ht="12.75" customHeight="1" x14ac:dyDescent="0.2">
      <c r="A363" s="47" t="e">
        <f t="shared" si="2"/>
        <v>#NAME?</v>
      </c>
      <c r="B363" s="48" t="e">
        <f>IF('JV Loan Amort Schedule  30-30'!Pay_Num&lt;&gt;"",DATE(YEAR('JV Loan Amort Schedule  30-30'!Loan_Start),MONTH('JV Loan Amort Schedule  30-30'!Loan_Start)+('JV Loan Amort Schedule  30-30'!Pay_Num)*12/'JV Loan Amort Schedule  30-30'!Num_Pmt_Per_Year,DAY('JV Loan Amort Schedule  30-30'!Loan_Start)),"")</f>
        <v>#NAME?</v>
      </c>
      <c r="C363" s="50" t="e">
        <f>IF('JV Loan Amort Schedule  30-30'!Pay_Num&lt;&gt;"",I362,"")</f>
        <v>#NAME?</v>
      </c>
      <c r="D363" s="50" t="e">
        <f>IF('JV Loan Amort Schedule  30-30'!Pay_Num&lt;&gt;"",'JV Loan Amort Schedule  30-30'!Scheduled_Monthly_Payment,"")</f>
        <v>#NAME?</v>
      </c>
      <c r="E363"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63"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63" s="50" t="e">
        <f>IF('JV Loan Amort Schedule  30-30'!Pay_Num&lt;&gt;"",'JV Loan Amort Schedule  30-30'!Total_Pay-'JV Loan Amort Schedule  30-30'!Int,"")</f>
        <v>#NAME?</v>
      </c>
      <c r="H363" s="50" t="e">
        <f>IF('JV Loan Amort Schedule  30-30'!Pay_Num&lt;&gt;"",'JV Loan Amort Schedule  30-30'!Beg_Bal*'JV Loan Amort Schedule  30-30'!Interest_Rate/'JV Loan Amort Schedule  30-30'!Num_Pmt_Per_Year,"")</f>
        <v>#NAME?</v>
      </c>
      <c r="I363"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63" s="50" t="e">
        <f t="shared" si="1"/>
        <v>#NAME?</v>
      </c>
      <c r="K363" s="5"/>
      <c r="L363" s="5"/>
      <c r="M363" s="5"/>
      <c r="N363" s="5"/>
      <c r="O363" s="5"/>
      <c r="P363" s="5"/>
      <c r="Q363" s="5"/>
      <c r="R363" s="5"/>
      <c r="S363" s="5"/>
      <c r="T363" s="5"/>
      <c r="U363" s="5"/>
      <c r="V363" s="5"/>
      <c r="W363" s="5"/>
      <c r="X363" s="5"/>
      <c r="Y363" s="5"/>
      <c r="Z363" s="5"/>
    </row>
    <row r="364" spans="1:26" ht="12.75" customHeight="1" x14ac:dyDescent="0.2">
      <c r="A364" s="47" t="e">
        <f t="shared" si="2"/>
        <v>#NAME?</v>
      </c>
      <c r="B364" s="48" t="e">
        <f>IF('JV Loan Amort Schedule  30-30'!Pay_Num&lt;&gt;"",DATE(YEAR('JV Loan Amort Schedule  30-30'!Loan_Start),MONTH('JV Loan Amort Schedule  30-30'!Loan_Start)+('JV Loan Amort Schedule  30-30'!Pay_Num)*12/'JV Loan Amort Schedule  30-30'!Num_Pmt_Per_Year,DAY('JV Loan Amort Schedule  30-30'!Loan_Start)),"")</f>
        <v>#NAME?</v>
      </c>
      <c r="C364" s="50" t="e">
        <f>IF('JV Loan Amort Schedule  30-30'!Pay_Num&lt;&gt;"",I363,"")</f>
        <v>#NAME?</v>
      </c>
      <c r="D364" s="50" t="e">
        <f>IF('JV Loan Amort Schedule  30-30'!Pay_Num&lt;&gt;"",'JV Loan Amort Schedule  30-30'!Scheduled_Monthly_Payment,"")</f>
        <v>#NAME?</v>
      </c>
      <c r="E364"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64"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64" s="50" t="e">
        <f>IF('JV Loan Amort Schedule  30-30'!Pay_Num&lt;&gt;"",'JV Loan Amort Schedule  30-30'!Total_Pay-'JV Loan Amort Schedule  30-30'!Int,"")</f>
        <v>#NAME?</v>
      </c>
      <c r="H364" s="50" t="e">
        <f>IF('JV Loan Amort Schedule  30-30'!Pay_Num&lt;&gt;"",'JV Loan Amort Schedule  30-30'!Beg_Bal*'JV Loan Amort Schedule  30-30'!Interest_Rate/'JV Loan Amort Schedule  30-30'!Num_Pmt_Per_Year,"")</f>
        <v>#NAME?</v>
      </c>
      <c r="I364"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64" s="50" t="e">
        <f t="shared" si="1"/>
        <v>#NAME?</v>
      </c>
      <c r="K364" s="5"/>
      <c r="L364" s="5"/>
      <c r="M364" s="5"/>
      <c r="N364" s="5"/>
      <c r="O364" s="5"/>
      <c r="P364" s="5"/>
      <c r="Q364" s="5"/>
      <c r="R364" s="5"/>
      <c r="S364" s="5"/>
      <c r="T364" s="5"/>
      <c r="U364" s="5"/>
      <c r="V364" s="5"/>
      <c r="W364" s="5"/>
      <c r="X364" s="5"/>
      <c r="Y364" s="5"/>
      <c r="Z364" s="5"/>
    </row>
    <row r="365" spans="1:26" ht="12.75" customHeight="1" x14ac:dyDescent="0.2">
      <c r="A365" s="47" t="e">
        <f t="shared" si="2"/>
        <v>#NAME?</v>
      </c>
      <c r="B365" s="48" t="e">
        <f>IF('JV Loan Amort Schedule  30-30'!Pay_Num&lt;&gt;"",DATE(YEAR('JV Loan Amort Schedule  30-30'!Loan_Start),MONTH('JV Loan Amort Schedule  30-30'!Loan_Start)+('JV Loan Amort Schedule  30-30'!Pay_Num)*12/'JV Loan Amort Schedule  30-30'!Num_Pmt_Per_Year,DAY('JV Loan Amort Schedule  30-30'!Loan_Start)),"")</f>
        <v>#NAME?</v>
      </c>
      <c r="C365" s="50" t="e">
        <f>IF('JV Loan Amort Schedule  30-30'!Pay_Num&lt;&gt;"",I364,"")</f>
        <v>#NAME?</v>
      </c>
      <c r="D365" s="50" t="e">
        <f>IF('JV Loan Amort Schedule  30-30'!Pay_Num&lt;&gt;"",'JV Loan Amort Schedule  30-30'!Scheduled_Monthly_Payment,"")</f>
        <v>#NAME?</v>
      </c>
      <c r="E365"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65"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65" s="50" t="e">
        <f>IF('JV Loan Amort Schedule  30-30'!Pay_Num&lt;&gt;"",'JV Loan Amort Schedule  30-30'!Total_Pay-'JV Loan Amort Schedule  30-30'!Int,"")</f>
        <v>#NAME?</v>
      </c>
      <c r="H365" s="50" t="e">
        <f>IF('JV Loan Amort Schedule  30-30'!Pay_Num&lt;&gt;"",'JV Loan Amort Schedule  30-30'!Beg_Bal*'JV Loan Amort Schedule  30-30'!Interest_Rate/'JV Loan Amort Schedule  30-30'!Num_Pmt_Per_Year,"")</f>
        <v>#NAME?</v>
      </c>
      <c r="I365"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65" s="50" t="e">
        <f t="shared" si="1"/>
        <v>#NAME?</v>
      </c>
      <c r="K365" s="5"/>
      <c r="L365" s="5"/>
      <c r="M365" s="5"/>
      <c r="N365" s="5"/>
      <c r="O365" s="5"/>
      <c r="P365" s="5"/>
      <c r="Q365" s="5"/>
      <c r="R365" s="5"/>
      <c r="S365" s="5"/>
      <c r="T365" s="5"/>
      <c r="U365" s="5"/>
      <c r="V365" s="5"/>
      <c r="W365" s="5"/>
      <c r="X365" s="5"/>
      <c r="Y365" s="5"/>
      <c r="Z365" s="5"/>
    </row>
    <row r="366" spans="1:26" ht="12.75" customHeight="1" x14ac:dyDescent="0.2">
      <c r="A366" s="47" t="e">
        <f t="shared" si="2"/>
        <v>#NAME?</v>
      </c>
      <c r="B366" s="48" t="e">
        <f>IF('JV Loan Amort Schedule  30-30'!Pay_Num&lt;&gt;"",DATE(YEAR('JV Loan Amort Schedule  30-30'!Loan_Start),MONTH('JV Loan Amort Schedule  30-30'!Loan_Start)+('JV Loan Amort Schedule  30-30'!Pay_Num)*12/'JV Loan Amort Schedule  30-30'!Num_Pmt_Per_Year,DAY('JV Loan Amort Schedule  30-30'!Loan_Start)),"")</f>
        <v>#NAME?</v>
      </c>
      <c r="C366" s="50" t="e">
        <f>IF('JV Loan Amort Schedule  30-30'!Pay_Num&lt;&gt;"",I365,"")</f>
        <v>#NAME?</v>
      </c>
      <c r="D366" s="50" t="e">
        <f>IF('JV Loan Amort Schedule  30-30'!Pay_Num&lt;&gt;"",'JV Loan Amort Schedule  30-30'!Scheduled_Monthly_Payment,"")</f>
        <v>#NAME?</v>
      </c>
      <c r="E366"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66"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66" s="50" t="e">
        <f>IF('JV Loan Amort Schedule  30-30'!Pay_Num&lt;&gt;"",'JV Loan Amort Schedule  30-30'!Total_Pay-'JV Loan Amort Schedule  30-30'!Int,"")</f>
        <v>#NAME?</v>
      </c>
      <c r="H366" s="50" t="e">
        <f>IF('JV Loan Amort Schedule  30-30'!Pay_Num&lt;&gt;"",'JV Loan Amort Schedule  30-30'!Beg_Bal*'JV Loan Amort Schedule  30-30'!Interest_Rate/'JV Loan Amort Schedule  30-30'!Num_Pmt_Per_Year,"")</f>
        <v>#NAME?</v>
      </c>
      <c r="I366"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66" s="50" t="e">
        <f t="shared" si="1"/>
        <v>#NAME?</v>
      </c>
      <c r="K366" s="5"/>
      <c r="L366" s="5"/>
      <c r="M366" s="5"/>
      <c r="N366" s="5"/>
      <c r="O366" s="5"/>
      <c r="P366" s="5"/>
      <c r="Q366" s="5"/>
      <c r="R366" s="5"/>
      <c r="S366" s="5"/>
      <c r="T366" s="5"/>
      <c r="U366" s="5"/>
      <c r="V366" s="5"/>
      <c r="W366" s="5"/>
      <c r="X366" s="5"/>
      <c r="Y366" s="5"/>
      <c r="Z366" s="5"/>
    </row>
    <row r="367" spans="1:26" ht="12.75" customHeight="1" x14ac:dyDescent="0.2">
      <c r="A367" s="47" t="e">
        <f t="shared" si="2"/>
        <v>#NAME?</v>
      </c>
      <c r="B367" s="48" t="e">
        <f>IF('JV Loan Amort Schedule  30-30'!Pay_Num&lt;&gt;"",DATE(YEAR('JV Loan Amort Schedule  30-30'!Loan_Start),MONTH('JV Loan Amort Schedule  30-30'!Loan_Start)+('JV Loan Amort Schedule  30-30'!Pay_Num)*12/'JV Loan Amort Schedule  30-30'!Num_Pmt_Per_Year,DAY('JV Loan Amort Schedule  30-30'!Loan_Start)),"")</f>
        <v>#NAME?</v>
      </c>
      <c r="C367" s="50" t="e">
        <f>IF('JV Loan Amort Schedule  30-30'!Pay_Num&lt;&gt;"",I366,"")</f>
        <v>#NAME?</v>
      </c>
      <c r="D367" s="50" t="e">
        <f>IF('JV Loan Amort Schedule  30-30'!Pay_Num&lt;&gt;"",'JV Loan Amort Schedule  30-30'!Scheduled_Monthly_Payment,"")</f>
        <v>#NAME?</v>
      </c>
      <c r="E367"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67"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67" s="50" t="e">
        <f>IF('JV Loan Amort Schedule  30-30'!Pay_Num&lt;&gt;"",'JV Loan Amort Schedule  30-30'!Total_Pay-'JV Loan Amort Schedule  30-30'!Int,"")</f>
        <v>#NAME?</v>
      </c>
      <c r="H367" s="50" t="e">
        <f>IF('JV Loan Amort Schedule  30-30'!Pay_Num&lt;&gt;"",'JV Loan Amort Schedule  30-30'!Beg_Bal*'JV Loan Amort Schedule  30-30'!Interest_Rate/'JV Loan Amort Schedule  30-30'!Num_Pmt_Per_Year,"")</f>
        <v>#NAME?</v>
      </c>
      <c r="I367"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67" s="50" t="e">
        <f t="shared" si="1"/>
        <v>#NAME?</v>
      </c>
      <c r="K367" s="5"/>
      <c r="L367" s="5"/>
      <c r="M367" s="5"/>
      <c r="N367" s="5"/>
      <c r="O367" s="5"/>
      <c r="P367" s="5"/>
      <c r="Q367" s="5"/>
      <c r="R367" s="5"/>
      <c r="S367" s="5"/>
      <c r="T367" s="5"/>
      <c r="U367" s="5"/>
      <c r="V367" s="5"/>
      <c r="W367" s="5"/>
      <c r="X367" s="5"/>
      <c r="Y367" s="5"/>
      <c r="Z367" s="5"/>
    </row>
    <row r="368" spans="1:26" ht="12.75" customHeight="1" x14ac:dyDescent="0.2">
      <c r="A368" s="47" t="e">
        <f t="shared" si="2"/>
        <v>#NAME?</v>
      </c>
      <c r="B368" s="48" t="e">
        <f>IF('JV Loan Amort Schedule  30-30'!Pay_Num&lt;&gt;"",DATE(YEAR('JV Loan Amort Schedule  30-30'!Loan_Start),MONTH('JV Loan Amort Schedule  30-30'!Loan_Start)+('JV Loan Amort Schedule  30-30'!Pay_Num)*12/'JV Loan Amort Schedule  30-30'!Num_Pmt_Per_Year,DAY('JV Loan Amort Schedule  30-30'!Loan_Start)),"")</f>
        <v>#NAME?</v>
      </c>
      <c r="C368" s="50" t="e">
        <f>IF('JV Loan Amort Schedule  30-30'!Pay_Num&lt;&gt;"",I367,"")</f>
        <v>#NAME?</v>
      </c>
      <c r="D368" s="50" t="e">
        <f>IF('JV Loan Amort Schedule  30-30'!Pay_Num&lt;&gt;"",'JV Loan Amort Schedule  30-30'!Scheduled_Monthly_Payment,"")</f>
        <v>#NAME?</v>
      </c>
      <c r="E368"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68"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68" s="50" t="e">
        <f>IF('JV Loan Amort Schedule  30-30'!Pay_Num&lt;&gt;"",'JV Loan Amort Schedule  30-30'!Total_Pay-'JV Loan Amort Schedule  30-30'!Int,"")</f>
        <v>#NAME?</v>
      </c>
      <c r="H368" s="50" t="e">
        <f>IF('JV Loan Amort Schedule  30-30'!Pay_Num&lt;&gt;"",'JV Loan Amort Schedule  30-30'!Beg_Bal*'JV Loan Amort Schedule  30-30'!Interest_Rate/'JV Loan Amort Schedule  30-30'!Num_Pmt_Per_Year,"")</f>
        <v>#NAME?</v>
      </c>
      <c r="I368"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68" s="50" t="e">
        <f t="shared" si="1"/>
        <v>#NAME?</v>
      </c>
      <c r="K368" s="5"/>
      <c r="L368" s="5"/>
      <c r="M368" s="5"/>
      <c r="N368" s="5"/>
      <c r="O368" s="5"/>
      <c r="P368" s="5"/>
      <c r="Q368" s="5"/>
      <c r="R368" s="5"/>
      <c r="S368" s="5"/>
      <c r="T368" s="5"/>
      <c r="U368" s="5"/>
      <c r="V368" s="5"/>
      <c r="W368" s="5"/>
      <c r="X368" s="5"/>
      <c r="Y368" s="5"/>
      <c r="Z368" s="5"/>
    </row>
    <row r="369" spans="1:26" ht="12.75" customHeight="1" x14ac:dyDescent="0.2">
      <c r="A369" s="47" t="e">
        <f t="shared" si="2"/>
        <v>#NAME?</v>
      </c>
      <c r="B369" s="48" t="e">
        <f>IF('JV Loan Amort Schedule  30-30'!Pay_Num&lt;&gt;"",DATE(YEAR('JV Loan Amort Schedule  30-30'!Loan_Start),MONTH('JV Loan Amort Schedule  30-30'!Loan_Start)+('JV Loan Amort Schedule  30-30'!Pay_Num)*12/'JV Loan Amort Schedule  30-30'!Num_Pmt_Per_Year,DAY('JV Loan Amort Schedule  30-30'!Loan_Start)),"")</f>
        <v>#NAME?</v>
      </c>
      <c r="C369" s="50" t="e">
        <f>IF('JV Loan Amort Schedule  30-30'!Pay_Num&lt;&gt;"",I368,"")</f>
        <v>#NAME?</v>
      </c>
      <c r="D369" s="50" t="e">
        <f>IF('JV Loan Amort Schedule  30-30'!Pay_Num&lt;&gt;"",'JV Loan Amort Schedule  30-30'!Scheduled_Monthly_Payment,"")</f>
        <v>#NAME?</v>
      </c>
      <c r="E369"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69"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69" s="50" t="e">
        <f>IF('JV Loan Amort Schedule  30-30'!Pay_Num&lt;&gt;"",'JV Loan Amort Schedule  30-30'!Total_Pay-'JV Loan Amort Schedule  30-30'!Int,"")</f>
        <v>#NAME?</v>
      </c>
      <c r="H369" s="50" t="e">
        <f>IF('JV Loan Amort Schedule  30-30'!Pay_Num&lt;&gt;"",'JV Loan Amort Schedule  30-30'!Beg_Bal*'JV Loan Amort Schedule  30-30'!Interest_Rate/'JV Loan Amort Schedule  30-30'!Num_Pmt_Per_Year,"")</f>
        <v>#NAME?</v>
      </c>
      <c r="I369"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69" s="50" t="e">
        <f t="shared" si="1"/>
        <v>#NAME?</v>
      </c>
      <c r="K369" s="5"/>
      <c r="L369" s="5"/>
      <c r="M369" s="5"/>
      <c r="N369" s="5"/>
      <c r="O369" s="5"/>
      <c r="P369" s="5"/>
      <c r="Q369" s="5"/>
      <c r="R369" s="5"/>
      <c r="S369" s="5"/>
      <c r="T369" s="5"/>
      <c r="U369" s="5"/>
      <c r="V369" s="5"/>
      <c r="W369" s="5"/>
      <c r="X369" s="5"/>
      <c r="Y369" s="5"/>
      <c r="Z369" s="5"/>
    </row>
    <row r="370" spans="1:26" ht="12.75" customHeight="1" x14ac:dyDescent="0.2">
      <c r="A370" s="47" t="e">
        <f t="shared" si="2"/>
        <v>#NAME?</v>
      </c>
      <c r="B370" s="48" t="e">
        <f>IF('JV Loan Amort Schedule  30-30'!Pay_Num&lt;&gt;"",DATE(YEAR('JV Loan Amort Schedule  30-30'!Loan_Start),MONTH('JV Loan Amort Schedule  30-30'!Loan_Start)+('JV Loan Amort Schedule  30-30'!Pay_Num)*12/'JV Loan Amort Schedule  30-30'!Num_Pmt_Per_Year,DAY('JV Loan Amort Schedule  30-30'!Loan_Start)),"")</f>
        <v>#NAME?</v>
      </c>
      <c r="C370" s="50" t="e">
        <f>IF('JV Loan Amort Schedule  30-30'!Pay_Num&lt;&gt;"",I369,"")</f>
        <v>#NAME?</v>
      </c>
      <c r="D370" s="50" t="e">
        <f>IF('JV Loan Amort Schedule  30-30'!Pay_Num&lt;&gt;"",'JV Loan Amort Schedule  30-30'!Scheduled_Monthly_Payment,"")</f>
        <v>#NAME?</v>
      </c>
      <c r="E370"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70"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70" s="50" t="e">
        <f>IF('JV Loan Amort Schedule  30-30'!Pay_Num&lt;&gt;"",'JV Loan Amort Schedule  30-30'!Total_Pay-'JV Loan Amort Schedule  30-30'!Int,"")</f>
        <v>#NAME?</v>
      </c>
      <c r="H370" s="50" t="e">
        <f>IF('JV Loan Amort Schedule  30-30'!Pay_Num&lt;&gt;"",'JV Loan Amort Schedule  30-30'!Beg_Bal*'JV Loan Amort Schedule  30-30'!Interest_Rate/'JV Loan Amort Schedule  30-30'!Num_Pmt_Per_Year,"")</f>
        <v>#NAME?</v>
      </c>
      <c r="I370"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70" s="50" t="e">
        <f t="shared" si="1"/>
        <v>#NAME?</v>
      </c>
      <c r="K370" s="5"/>
      <c r="L370" s="5"/>
      <c r="M370" s="5"/>
      <c r="N370" s="5"/>
      <c r="O370" s="5"/>
      <c r="P370" s="5"/>
      <c r="Q370" s="5"/>
      <c r="R370" s="5"/>
      <c r="S370" s="5"/>
      <c r="T370" s="5"/>
      <c r="U370" s="5"/>
      <c r="V370" s="5"/>
      <c r="W370" s="5"/>
      <c r="X370" s="5"/>
      <c r="Y370" s="5"/>
      <c r="Z370" s="5"/>
    </row>
    <row r="371" spans="1:26" ht="12.75" customHeight="1" x14ac:dyDescent="0.2">
      <c r="A371" s="47" t="e">
        <f t="shared" si="2"/>
        <v>#NAME?</v>
      </c>
      <c r="B371" s="48" t="e">
        <f>IF('JV Loan Amort Schedule  30-30'!Pay_Num&lt;&gt;"",DATE(YEAR('JV Loan Amort Schedule  30-30'!Loan_Start),MONTH('JV Loan Amort Schedule  30-30'!Loan_Start)+('JV Loan Amort Schedule  30-30'!Pay_Num)*12/'JV Loan Amort Schedule  30-30'!Num_Pmt_Per_Year,DAY('JV Loan Amort Schedule  30-30'!Loan_Start)),"")</f>
        <v>#NAME?</v>
      </c>
      <c r="C371" s="50" t="e">
        <f>IF('JV Loan Amort Schedule  30-30'!Pay_Num&lt;&gt;"",I370,"")</f>
        <v>#NAME?</v>
      </c>
      <c r="D371" s="50" t="e">
        <f>IF('JV Loan Amort Schedule  30-30'!Pay_Num&lt;&gt;"",'JV Loan Amort Schedule  30-30'!Scheduled_Monthly_Payment,"")</f>
        <v>#NAME?</v>
      </c>
      <c r="E371"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71"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71" s="50" t="e">
        <f>IF('JV Loan Amort Schedule  30-30'!Pay_Num&lt;&gt;"",'JV Loan Amort Schedule  30-30'!Total_Pay-'JV Loan Amort Schedule  30-30'!Int,"")</f>
        <v>#NAME?</v>
      </c>
      <c r="H371" s="50" t="e">
        <f>IF('JV Loan Amort Schedule  30-30'!Pay_Num&lt;&gt;"",'JV Loan Amort Schedule  30-30'!Beg_Bal*'JV Loan Amort Schedule  30-30'!Interest_Rate/'JV Loan Amort Schedule  30-30'!Num_Pmt_Per_Year,"")</f>
        <v>#NAME?</v>
      </c>
      <c r="I371"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71" s="50" t="e">
        <f t="shared" si="1"/>
        <v>#NAME?</v>
      </c>
      <c r="K371" s="5"/>
      <c r="L371" s="5"/>
      <c r="M371" s="5"/>
      <c r="N371" s="5"/>
      <c r="O371" s="5"/>
      <c r="P371" s="5"/>
      <c r="Q371" s="5"/>
      <c r="R371" s="5"/>
      <c r="S371" s="5"/>
      <c r="T371" s="5"/>
      <c r="U371" s="5"/>
      <c r="V371" s="5"/>
      <c r="W371" s="5"/>
      <c r="X371" s="5"/>
      <c r="Y371" s="5"/>
      <c r="Z371" s="5"/>
    </row>
    <row r="372" spans="1:26" ht="12.75" customHeight="1" x14ac:dyDescent="0.2">
      <c r="A372" s="47" t="e">
        <f t="shared" si="2"/>
        <v>#NAME?</v>
      </c>
      <c r="B372" s="48" t="e">
        <f>IF('JV Loan Amort Schedule  30-30'!Pay_Num&lt;&gt;"",DATE(YEAR('JV Loan Amort Schedule  30-30'!Loan_Start),MONTH('JV Loan Amort Schedule  30-30'!Loan_Start)+('JV Loan Amort Schedule  30-30'!Pay_Num)*12/'JV Loan Amort Schedule  30-30'!Num_Pmt_Per_Year,DAY('JV Loan Amort Schedule  30-30'!Loan_Start)),"")</f>
        <v>#NAME?</v>
      </c>
      <c r="C372" s="50" t="e">
        <f>IF('JV Loan Amort Schedule  30-30'!Pay_Num&lt;&gt;"",I371,"")</f>
        <v>#NAME?</v>
      </c>
      <c r="D372" s="50" t="e">
        <f>IF('JV Loan Amort Schedule  30-30'!Pay_Num&lt;&gt;"",'JV Loan Amort Schedule  30-30'!Scheduled_Monthly_Payment,"")</f>
        <v>#NAME?</v>
      </c>
      <c r="E372"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72"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72" s="50" t="e">
        <f>IF('JV Loan Amort Schedule  30-30'!Pay_Num&lt;&gt;"",'JV Loan Amort Schedule  30-30'!Total_Pay-'JV Loan Amort Schedule  30-30'!Int,"")</f>
        <v>#NAME?</v>
      </c>
      <c r="H372" s="50" t="e">
        <f>IF('JV Loan Amort Schedule  30-30'!Pay_Num&lt;&gt;"",'JV Loan Amort Schedule  30-30'!Beg_Bal*'JV Loan Amort Schedule  30-30'!Interest_Rate/'JV Loan Amort Schedule  30-30'!Num_Pmt_Per_Year,"")</f>
        <v>#NAME?</v>
      </c>
      <c r="I372"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72" s="50" t="e">
        <f t="shared" si="1"/>
        <v>#NAME?</v>
      </c>
      <c r="K372" s="5"/>
      <c r="L372" s="5"/>
      <c r="M372" s="5"/>
      <c r="N372" s="5"/>
      <c r="O372" s="5"/>
      <c r="P372" s="5"/>
      <c r="Q372" s="5"/>
      <c r="R372" s="5"/>
      <c r="S372" s="5"/>
      <c r="T372" s="5"/>
      <c r="U372" s="5"/>
      <c r="V372" s="5"/>
      <c r="W372" s="5"/>
      <c r="X372" s="5"/>
      <c r="Y372" s="5"/>
      <c r="Z372" s="5"/>
    </row>
    <row r="373" spans="1:26" ht="12.75" customHeight="1" x14ac:dyDescent="0.2">
      <c r="A373" s="47" t="e">
        <f t="shared" si="2"/>
        <v>#NAME?</v>
      </c>
      <c r="B373" s="48" t="e">
        <f>IF('JV Loan Amort Schedule  30-30'!Pay_Num&lt;&gt;"",DATE(YEAR('JV Loan Amort Schedule  30-30'!Loan_Start),MONTH('JV Loan Amort Schedule  30-30'!Loan_Start)+('JV Loan Amort Schedule  30-30'!Pay_Num)*12/'JV Loan Amort Schedule  30-30'!Num_Pmt_Per_Year,DAY('JV Loan Amort Schedule  30-30'!Loan_Start)),"")</f>
        <v>#NAME?</v>
      </c>
      <c r="C373" s="50" t="e">
        <f>IF('JV Loan Amort Schedule  30-30'!Pay_Num&lt;&gt;"",I372,"")</f>
        <v>#NAME?</v>
      </c>
      <c r="D373" s="50" t="e">
        <f>IF('JV Loan Amort Schedule  30-30'!Pay_Num&lt;&gt;"",'JV Loan Amort Schedule  30-30'!Scheduled_Monthly_Payment,"")</f>
        <v>#NAME?</v>
      </c>
      <c r="E373"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73"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73" s="50" t="e">
        <f>IF('JV Loan Amort Schedule  30-30'!Pay_Num&lt;&gt;"",'JV Loan Amort Schedule  30-30'!Total_Pay-'JV Loan Amort Schedule  30-30'!Int,"")</f>
        <v>#NAME?</v>
      </c>
      <c r="H373" s="50" t="e">
        <f>IF('JV Loan Amort Schedule  30-30'!Pay_Num&lt;&gt;"",'JV Loan Amort Schedule  30-30'!Beg_Bal*'JV Loan Amort Schedule  30-30'!Interest_Rate/'JV Loan Amort Schedule  30-30'!Num_Pmt_Per_Year,"")</f>
        <v>#NAME?</v>
      </c>
      <c r="I373"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73" s="50" t="e">
        <f t="shared" si="1"/>
        <v>#NAME?</v>
      </c>
      <c r="K373" s="5"/>
      <c r="L373" s="5"/>
      <c r="M373" s="5"/>
      <c r="N373" s="5"/>
      <c r="O373" s="5"/>
      <c r="P373" s="5"/>
      <c r="Q373" s="5"/>
      <c r="R373" s="5"/>
      <c r="S373" s="5"/>
      <c r="T373" s="5"/>
      <c r="U373" s="5"/>
      <c r="V373" s="5"/>
      <c r="W373" s="5"/>
      <c r="X373" s="5"/>
      <c r="Y373" s="5"/>
      <c r="Z373" s="5"/>
    </row>
    <row r="374" spans="1:26" ht="12.75" customHeight="1" x14ac:dyDescent="0.2">
      <c r="A374" s="47" t="e">
        <f t="shared" si="2"/>
        <v>#NAME?</v>
      </c>
      <c r="B374" s="48" t="e">
        <f>IF('JV Loan Amort Schedule  30-30'!Pay_Num&lt;&gt;"",DATE(YEAR('JV Loan Amort Schedule  30-30'!Loan_Start),MONTH('JV Loan Amort Schedule  30-30'!Loan_Start)+('JV Loan Amort Schedule  30-30'!Pay_Num)*12/'JV Loan Amort Schedule  30-30'!Num_Pmt_Per_Year,DAY('JV Loan Amort Schedule  30-30'!Loan_Start)),"")</f>
        <v>#NAME?</v>
      </c>
      <c r="C374" s="50" t="e">
        <f>IF('JV Loan Amort Schedule  30-30'!Pay_Num&lt;&gt;"",I373,"")</f>
        <v>#NAME?</v>
      </c>
      <c r="D374" s="50" t="e">
        <f>IF('JV Loan Amort Schedule  30-30'!Pay_Num&lt;&gt;"",'JV Loan Amort Schedule  30-30'!Scheduled_Monthly_Payment,"")</f>
        <v>#NAME?</v>
      </c>
      <c r="E374"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74"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74" s="50" t="e">
        <f>IF('JV Loan Amort Schedule  30-30'!Pay_Num&lt;&gt;"",'JV Loan Amort Schedule  30-30'!Total_Pay-'JV Loan Amort Schedule  30-30'!Int,"")</f>
        <v>#NAME?</v>
      </c>
      <c r="H374" s="50" t="e">
        <f>IF('JV Loan Amort Schedule  30-30'!Pay_Num&lt;&gt;"",'JV Loan Amort Schedule  30-30'!Beg_Bal*'JV Loan Amort Schedule  30-30'!Interest_Rate/'JV Loan Amort Schedule  30-30'!Num_Pmt_Per_Year,"")</f>
        <v>#NAME?</v>
      </c>
      <c r="I374"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74" s="50" t="e">
        <f t="shared" si="1"/>
        <v>#NAME?</v>
      </c>
      <c r="K374" s="5"/>
      <c r="L374" s="5"/>
      <c r="M374" s="5"/>
      <c r="N374" s="5"/>
      <c r="O374" s="5"/>
      <c r="P374" s="5"/>
      <c r="Q374" s="5"/>
      <c r="R374" s="5"/>
      <c r="S374" s="5"/>
      <c r="T374" s="5"/>
      <c r="U374" s="5"/>
      <c r="V374" s="5"/>
      <c r="W374" s="5"/>
      <c r="X374" s="5"/>
      <c r="Y374" s="5"/>
      <c r="Z374" s="5"/>
    </row>
    <row r="375" spans="1:26" ht="12.75" customHeight="1" x14ac:dyDescent="0.2">
      <c r="A375" s="47" t="e">
        <f t="shared" si="2"/>
        <v>#NAME?</v>
      </c>
      <c r="B375" s="48" t="e">
        <f>IF('JV Loan Amort Schedule  30-30'!Pay_Num&lt;&gt;"",DATE(YEAR('JV Loan Amort Schedule  30-30'!Loan_Start),MONTH('JV Loan Amort Schedule  30-30'!Loan_Start)+('JV Loan Amort Schedule  30-30'!Pay_Num)*12/'JV Loan Amort Schedule  30-30'!Num_Pmt_Per_Year,DAY('JV Loan Amort Schedule  30-30'!Loan_Start)),"")</f>
        <v>#NAME?</v>
      </c>
      <c r="C375" s="50" t="e">
        <f>IF('JV Loan Amort Schedule  30-30'!Pay_Num&lt;&gt;"",I374,"")</f>
        <v>#NAME?</v>
      </c>
      <c r="D375" s="50" t="e">
        <f>IF('JV Loan Amort Schedule  30-30'!Pay_Num&lt;&gt;"",'JV Loan Amort Schedule  30-30'!Scheduled_Monthly_Payment,"")</f>
        <v>#NAME?</v>
      </c>
      <c r="E375"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75"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75" s="50" t="e">
        <f>IF('JV Loan Amort Schedule  30-30'!Pay_Num&lt;&gt;"",'JV Loan Amort Schedule  30-30'!Total_Pay-'JV Loan Amort Schedule  30-30'!Int,"")</f>
        <v>#NAME?</v>
      </c>
      <c r="H375" s="50" t="e">
        <f>IF('JV Loan Amort Schedule  30-30'!Pay_Num&lt;&gt;"",'JV Loan Amort Schedule  30-30'!Beg_Bal*'JV Loan Amort Schedule  30-30'!Interest_Rate/'JV Loan Amort Schedule  30-30'!Num_Pmt_Per_Year,"")</f>
        <v>#NAME?</v>
      </c>
      <c r="I375"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75" s="50" t="e">
        <f t="shared" si="1"/>
        <v>#NAME?</v>
      </c>
      <c r="K375" s="5"/>
      <c r="L375" s="5"/>
      <c r="M375" s="5"/>
      <c r="N375" s="5"/>
      <c r="O375" s="5"/>
      <c r="P375" s="5"/>
      <c r="Q375" s="5"/>
      <c r="R375" s="5"/>
      <c r="S375" s="5"/>
      <c r="T375" s="5"/>
      <c r="U375" s="5"/>
      <c r="V375" s="5"/>
      <c r="W375" s="5"/>
      <c r="X375" s="5"/>
      <c r="Y375" s="5"/>
      <c r="Z375" s="5"/>
    </row>
    <row r="376" spans="1:26" ht="12.75" customHeight="1" x14ac:dyDescent="0.2">
      <c r="A376" s="47" t="e">
        <f t="shared" si="2"/>
        <v>#NAME?</v>
      </c>
      <c r="B376" s="48" t="e">
        <f>IF('JV Loan Amort Schedule  30-30'!Pay_Num&lt;&gt;"",DATE(YEAR('JV Loan Amort Schedule  30-30'!Loan_Start),MONTH('JV Loan Amort Schedule  30-30'!Loan_Start)+('JV Loan Amort Schedule  30-30'!Pay_Num)*12/'JV Loan Amort Schedule  30-30'!Num_Pmt_Per_Year,DAY('JV Loan Amort Schedule  30-30'!Loan_Start)),"")</f>
        <v>#NAME?</v>
      </c>
      <c r="C376" s="50" t="e">
        <f>IF('JV Loan Amort Schedule  30-30'!Pay_Num&lt;&gt;"",I375,"")</f>
        <v>#NAME?</v>
      </c>
      <c r="D376" s="50" t="e">
        <f>IF('JV Loan Amort Schedule  30-30'!Pay_Num&lt;&gt;"",'JV Loan Amort Schedule  30-30'!Scheduled_Monthly_Payment,"")</f>
        <v>#NAME?</v>
      </c>
      <c r="E376"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76"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76" s="50" t="e">
        <f>IF('JV Loan Amort Schedule  30-30'!Pay_Num&lt;&gt;"",'JV Loan Amort Schedule  30-30'!Total_Pay-'JV Loan Amort Schedule  30-30'!Int,"")</f>
        <v>#NAME?</v>
      </c>
      <c r="H376" s="50" t="e">
        <f>IF('JV Loan Amort Schedule  30-30'!Pay_Num&lt;&gt;"",'JV Loan Amort Schedule  30-30'!Beg_Bal*'JV Loan Amort Schedule  30-30'!Interest_Rate/'JV Loan Amort Schedule  30-30'!Num_Pmt_Per_Year,"")</f>
        <v>#NAME?</v>
      </c>
      <c r="I376"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76" s="50" t="e">
        <f t="shared" si="1"/>
        <v>#NAME?</v>
      </c>
      <c r="K376" s="5"/>
      <c r="L376" s="5"/>
      <c r="M376" s="5"/>
      <c r="N376" s="5"/>
      <c r="O376" s="5"/>
      <c r="P376" s="5"/>
      <c r="Q376" s="5"/>
      <c r="R376" s="5"/>
      <c r="S376" s="5"/>
      <c r="T376" s="5"/>
      <c r="U376" s="5"/>
      <c r="V376" s="5"/>
      <c r="W376" s="5"/>
      <c r="X376" s="5"/>
      <c r="Y376" s="5"/>
      <c r="Z376" s="5"/>
    </row>
    <row r="377" spans="1:26" ht="12.75" customHeight="1" x14ac:dyDescent="0.2">
      <c r="A377" s="47" t="e">
        <f t="shared" si="2"/>
        <v>#NAME?</v>
      </c>
      <c r="B377" s="48" t="e">
        <f>IF('JV Loan Amort Schedule  30-30'!Pay_Num&lt;&gt;"",DATE(YEAR('JV Loan Amort Schedule  30-30'!Loan_Start),MONTH('JV Loan Amort Schedule  30-30'!Loan_Start)+('JV Loan Amort Schedule  30-30'!Pay_Num)*12/'JV Loan Amort Schedule  30-30'!Num_Pmt_Per_Year,DAY('JV Loan Amort Schedule  30-30'!Loan_Start)),"")</f>
        <v>#NAME?</v>
      </c>
      <c r="C377" s="50" t="e">
        <f>IF('JV Loan Amort Schedule  30-30'!Pay_Num&lt;&gt;"",I376,"")</f>
        <v>#NAME?</v>
      </c>
      <c r="D377" s="50" t="e">
        <f>IF('JV Loan Amort Schedule  30-30'!Pay_Num&lt;&gt;"",'JV Loan Amort Schedule  30-30'!Scheduled_Monthly_Payment,"")</f>
        <v>#NAME?</v>
      </c>
      <c r="E377" s="51" t="e">
        <f>IF(AND('JV Loan Amort Schedule  30-30'!Pay_Num&lt;&gt;"",'JV Loan Amort Schedule  30-30'!Sched_Pay+'JV Loan Amort Schedule  30-30'!Scheduled_Extra_Payments&lt;'JV Loan Amort Schedule  30-30'!Beg_Bal),'JV Loan Amort Schedule  30-30'!Scheduled_Extra_Payments,IF(AND('JV Loan Amort Schedule  30-30'!Pay_Num&lt;&gt;"",'JV Loan Amort Schedule  30-30'!Beg_Bal-'JV Loan Amort Schedule  30-30'!Sched_Pay&gt;0),'JV Loan Amort Schedule  30-30'!Beg_Bal-'JV Loan Amort Schedule  30-30'!Sched_Pay,IF('JV Loan Amort Schedule  30-30'!Pay_Num&lt;&gt;"",0,"")))</f>
        <v>#NAME?</v>
      </c>
      <c r="F377" s="50" t="e">
        <f>IF(AND('JV Loan Amort Schedule  30-30'!Pay_Num&lt;&gt;"",'JV Loan Amort Schedule  30-30'!Sched_Pay+'JV Loan Amort Schedule  30-30'!Extra_Pay&lt;'JV Loan Amort Schedule  30-30'!Beg_Bal),'JV Loan Amort Schedule  30-30'!Sched_Pay+'JV Loan Amort Schedule  30-30'!Extra_Pay,IF('JV Loan Amort Schedule  30-30'!Pay_Num&lt;&gt;"",'JV Loan Amort Schedule  30-30'!Beg_Bal,""))</f>
        <v>#NAME?</v>
      </c>
      <c r="G377" s="50" t="e">
        <f>IF('JV Loan Amort Schedule  30-30'!Pay_Num&lt;&gt;"",'JV Loan Amort Schedule  30-30'!Total_Pay-'JV Loan Amort Schedule  30-30'!Int,"")</f>
        <v>#NAME?</v>
      </c>
      <c r="H377" s="50" t="e">
        <f>IF('JV Loan Amort Schedule  30-30'!Pay_Num&lt;&gt;"",'JV Loan Amort Schedule  30-30'!Beg_Bal*'JV Loan Amort Schedule  30-30'!Interest_Rate/'JV Loan Amort Schedule  30-30'!Num_Pmt_Per_Year,"")</f>
        <v>#NAME?</v>
      </c>
      <c r="I377" s="50" t="e">
        <f>IF(AND('JV Loan Amort Schedule  30-30'!Pay_Num&lt;&gt;"",'JV Loan Amort Schedule  30-30'!Sched_Pay+'JV Loan Amort Schedule  30-30'!Extra_Pay&lt;'JV Loan Amort Schedule  30-30'!Beg_Bal),'JV Loan Amort Schedule  30-30'!Beg_Bal-'JV Loan Amort Schedule  30-30'!Princ,IF('JV Loan Amort Schedule  30-30'!Pay_Num&lt;&gt;"",0,""))</f>
        <v>#NAME?</v>
      </c>
      <c r="J377" s="50" t="e">
        <f t="shared" si="1"/>
        <v>#NAME?</v>
      </c>
      <c r="K377" s="5"/>
      <c r="L377" s="5"/>
      <c r="M377" s="5"/>
      <c r="N377" s="5"/>
      <c r="O377" s="5"/>
      <c r="P377" s="5"/>
      <c r="Q377" s="5"/>
      <c r="R377" s="5"/>
      <c r="S377" s="5"/>
      <c r="T377" s="5"/>
      <c r="U377" s="5"/>
      <c r="V377" s="5"/>
      <c r="W377" s="5"/>
      <c r="X377" s="5"/>
      <c r="Y377" s="5"/>
      <c r="Z377" s="5"/>
    </row>
    <row r="378" spans="1:26" ht="12.75" customHeight="1" x14ac:dyDescent="0.2">
      <c r="A378" s="5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2.75" customHeight="1" x14ac:dyDescent="0.2">
      <c r="A379" s="55"/>
      <c r="B379" s="56"/>
      <c r="C379" s="56"/>
      <c r="D379" s="56"/>
      <c r="E379" s="56"/>
      <c r="F379" s="56"/>
      <c r="G379" s="56"/>
      <c r="H379" s="56"/>
      <c r="I379" s="56"/>
      <c r="J379" s="56"/>
      <c r="K379" s="5"/>
      <c r="L379" s="5"/>
      <c r="M379" s="5"/>
      <c r="N379" s="5"/>
      <c r="O379" s="5"/>
      <c r="P379" s="5"/>
      <c r="Q379" s="5"/>
      <c r="R379" s="5"/>
      <c r="S379" s="5"/>
      <c r="T379" s="5"/>
      <c r="U379" s="5"/>
      <c r="V379" s="5"/>
      <c r="W379" s="5"/>
      <c r="X379" s="5"/>
      <c r="Y379" s="5"/>
      <c r="Z379" s="5"/>
    </row>
    <row r="380" spans="1:26" ht="12.75" customHeight="1" x14ac:dyDescent="0.2">
      <c r="A380" s="55"/>
      <c r="B380" s="56"/>
      <c r="C380" s="56"/>
      <c r="D380" s="56"/>
      <c r="E380" s="56"/>
      <c r="F380" s="56"/>
      <c r="G380" s="56"/>
      <c r="H380" s="56"/>
      <c r="I380" s="56"/>
      <c r="J380" s="56"/>
      <c r="K380" s="5"/>
      <c r="L380" s="5"/>
      <c r="M380" s="5"/>
      <c r="N380" s="5"/>
      <c r="O380" s="5"/>
      <c r="P380" s="5"/>
      <c r="Q380" s="5"/>
      <c r="R380" s="5"/>
      <c r="S380" s="5"/>
      <c r="T380" s="5"/>
      <c r="U380" s="5"/>
      <c r="V380" s="5"/>
      <c r="W380" s="5"/>
      <c r="X380" s="5"/>
      <c r="Y380" s="5"/>
      <c r="Z380" s="5"/>
    </row>
    <row r="381" spans="1:26" ht="12.75" customHeight="1" x14ac:dyDescent="0.2">
      <c r="A381" s="55"/>
      <c r="B381" s="56"/>
      <c r="C381" s="56"/>
      <c r="D381" s="56"/>
      <c r="E381" s="56"/>
      <c r="F381" s="56"/>
      <c r="G381" s="56"/>
      <c r="H381" s="56"/>
      <c r="I381" s="56"/>
      <c r="J381" s="56"/>
      <c r="K381" s="5"/>
      <c r="L381" s="5"/>
      <c r="M381" s="5"/>
      <c r="N381" s="5"/>
      <c r="O381" s="5"/>
      <c r="P381" s="5"/>
      <c r="Q381" s="5"/>
      <c r="R381" s="5"/>
      <c r="S381" s="5"/>
      <c r="T381" s="5"/>
      <c r="U381" s="5"/>
      <c r="V381" s="5"/>
      <c r="W381" s="5"/>
      <c r="X381" s="5"/>
      <c r="Y381" s="5"/>
      <c r="Z381" s="5"/>
    </row>
    <row r="382" spans="1:26" ht="12.75" customHeight="1" x14ac:dyDescent="0.2">
      <c r="A382" s="55"/>
      <c r="B382" s="56"/>
      <c r="C382" s="56"/>
      <c r="D382" s="56"/>
      <c r="E382" s="56"/>
      <c r="F382" s="56"/>
      <c r="G382" s="56"/>
      <c r="H382" s="56"/>
      <c r="I382" s="56"/>
      <c r="J382" s="56"/>
      <c r="K382" s="5"/>
      <c r="L382" s="5"/>
      <c r="M382" s="5"/>
      <c r="N382" s="5"/>
      <c r="O382" s="5"/>
      <c r="P382" s="5"/>
      <c r="Q382" s="5"/>
      <c r="R382" s="5"/>
      <c r="S382" s="5"/>
      <c r="T382" s="5"/>
      <c r="U382" s="5"/>
      <c r="V382" s="5"/>
      <c r="W382" s="5"/>
      <c r="X382" s="5"/>
      <c r="Y382" s="5"/>
      <c r="Z382" s="5"/>
    </row>
    <row r="383" spans="1:26" ht="12.75" customHeight="1" x14ac:dyDescent="0.2">
      <c r="A383" s="55"/>
      <c r="B383" s="56"/>
      <c r="C383" s="56"/>
      <c r="D383" s="56"/>
      <c r="E383" s="56"/>
      <c r="F383" s="56"/>
      <c r="G383" s="56"/>
      <c r="H383" s="56"/>
      <c r="I383" s="56"/>
      <c r="J383" s="56"/>
      <c r="K383" s="5"/>
      <c r="L383" s="5"/>
      <c r="M383" s="5"/>
      <c r="N383" s="5"/>
      <c r="O383" s="5"/>
      <c r="P383" s="5"/>
      <c r="Q383" s="5"/>
      <c r="R383" s="5"/>
      <c r="S383" s="5"/>
      <c r="T383" s="5"/>
      <c r="U383" s="5"/>
      <c r="V383" s="5"/>
      <c r="W383" s="5"/>
      <c r="X383" s="5"/>
      <c r="Y383" s="5"/>
      <c r="Z383" s="5"/>
    </row>
    <row r="384" spans="1:26" ht="12.75" customHeight="1" x14ac:dyDescent="0.2">
      <c r="A384" s="55"/>
      <c r="B384" s="56"/>
      <c r="C384" s="56"/>
      <c r="D384" s="56"/>
      <c r="E384" s="56"/>
      <c r="F384" s="56"/>
      <c r="G384" s="56"/>
      <c r="H384" s="56"/>
      <c r="I384" s="56"/>
      <c r="J384" s="56"/>
      <c r="K384" s="5"/>
      <c r="L384" s="5"/>
      <c r="M384" s="5"/>
      <c r="N384" s="5"/>
      <c r="O384" s="5"/>
      <c r="P384" s="5"/>
      <c r="Q384" s="5"/>
      <c r="R384" s="5"/>
      <c r="S384" s="5"/>
      <c r="T384" s="5"/>
      <c r="U384" s="5"/>
      <c r="V384" s="5"/>
      <c r="W384" s="5"/>
      <c r="X384" s="5"/>
      <c r="Y384" s="5"/>
      <c r="Z384" s="5"/>
    </row>
    <row r="385" spans="1:26" ht="12.75" customHeight="1" x14ac:dyDescent="0.2">
      <c r="A385" s="55"/>
      <c r="B385" s="56"/>
      <c r="C385" s="56"/>
      <c r="D385" s="56"/>
      <c r="E385" s="56"/>
      <c r="F385" s="56"/>
      <c r="G385" s="56"/>
      <c r="H385" s="56"/>
      <c r="I385" s="56"/>
      <c r="J385" s="56"/>
      <c r="K385" s="5"/>
      <c r="L385" s="5"/>
      <c r="M385" s="5"/>
      <c r="N385" s="5"/>
      <c r="O385" s="5"/>
      <c r="P385" s="5"/>
      <c r="Q385" s="5"/>
      <c r="R385" s="5"/>
      <c r="S385" s="5"/>
      <c r="T385" s="5"/>
      <c r="U385" s="5"/>
      <c r="V385" s="5"/>
      <c r="W385" s="5"/>
      <c r="X385" s="5"/>
      <c r="Y385" s="5"/>
      <c r="Z385" s="5"/>
    </row>
    <row r="386" spans="1:26" ht="12.75" customHeight="1" x14ac:dyDescent="0.2">
      <c r="A386" s="55"/>
      <c r="B386" s="56"/>
      <c r="C386" s="56"/>
      <c r="D386" s="56"/>
      <c r="E386" s="56"/>
      <c r="F386" s="56"/>
      <c r="G386" s="56"/>
      <c r="H386" s="56"/>
      <c r="I386" s="56"/>
      <c r="J386" s="56"/>
      <c r="K386" s="5"/>
      <c r="L386" s="5"/>
      <c r="M386" s="5"/>
      <c r="N386" s="5"/>
      <c r="O386" s="5"/>
      <c r="P386" s="5"/>
      <c r="Q386" s="5"/>
      <c r="R386" s="5"/>
      <c r="S386" s="5"/>
      <c r="T386" s="5"/>
      <c r="U386" s="5"/>
      <c r="V386" s="5"/>
      <c r="W386" s="5"/>
      <c r="X386" s="5"/>
      <c r="Y386" s="5"/>
      <c r="Z386" s="5"/>
    </row>
    <row r="387" spans="1:26" ht="12.75" customHeight="1" x14ac:dyDescent="0.2">
      <c r="A387" s="55"/>
      <c r="B387" s="56"/>
      <c r="C387" s="56"/>
      <c r="D387" s="56"/>
      <c r="E387" s="56"/>
      <c r="F387" s="56"/>
      <c r="G387" s="56"/>
      <c r="H387" s="56"/>
      <c r="I387" s="56"/>
      <c r="J387" s="56"/>
      <c r="K387" s="5"/>
      <c r="L387" s="5"/>
      <c r="M387" s="5"/>
      <c r="N387" s="5"/>
      <c r="O387" s="5"/>
      <c r="P387" s="5"/>
      <c r="Q387" s="5"/>
      <c r="R387" s="5"/>
      <c r="S387" s="5"/>
      <c r="T387" s="5"/>
      <c r="U387" s="5"/>
      <c r="V387" s="5"/>
      <c r="W387" s="5"/>
      <c r="X387" s="5"/>
      <c r="Y387" s="5"/>
      <c r="Z387" s="5"/>
    </row>
    <row r="388" spans="1:26" ht="12.75" customHeight="1" x14ac:dyDescent="0.2">
      <c r="A388" s="55"/>
      <c r="B388" s="56"/>
      <c r="C388" s="56"/>
      <c r="D388" s="56"/>
      <c r="E388" s="56"/>
      <c r="F388" s="56"/>
      <c r="G388" s="56"/>
      <c r="H388" s="56"/>
      <c r="I388" s="56"/>
      <c r="J388" s="56"/>
      <c r="K388" s="5"/>
      <c r="L388" s="5"/>
      <c r="M388" s="5"/>
      <c r="N388" s="5"/>
      <c r="O388" s="5"/>
      <c r="P388" s="5"/>
      <c r="Q388" s="5"/>
      <c r="R388" s="5"/>
      <c r="S388" s="5"/>
      <c r="T388" s="5"/>
      <c r="U388" s="5"/>
      <c r="V388" s="5"/>
      <c r="W388" s="5"/>
      <c r="X388" s="5"/>
      <c r="Y388" s="5"/>
      <c r="Z388" s="5"/>
    </row>
    <row r="389" spans="1:26" ht="12.75" customHeight="1" x14ac:dyDescent="0.2">
      <c r="A389" s="55"/>
      <c r="B389" s="56"/>
      <c r="C389" s="56"/>
      <c r="D389" s="56"/>
      <c r="E389" s="56"/>
      <c r="F389" s="56"/>
      <c r="G389" s="56"/>
      <c r="H389" s="56"/>
      <c r="I389" s="56"/>
      <c r="J389" s="56"/>
      <c r="K389" s="5"/>
      <c r="L389" s="5"/>
      <c r="M389" s="5"/>
      <c r="N389" s="5"/>
      <c r="O389" s="5"/>
      <c r="P389" s="5"/>
      <c r="Q389" s="5"/>
      <c r="R389" s="5"/>
      <c r="S389" s="5"/>
      <c r="T389" s="5"/>
      <c r="U389" s="5"/>
      <c r="V389" s="5"/>
      <c r="W389" s="5"/>
      <c r="X389" s="5"/>
      <c r="Y389" s="5"/>
      <c r="Z389" s="5"/>
    </row>
    <row r="390" spans="1:26" ht="12.75" customHeight="1" x14ac:dyDescent="0.2">
      <c r="A390" s="55"/>
      <c r="B390" s="56"/>
      <c r="C390" s="56"/>
      <c r="D390" s="56"/>
      <c r="E390" s="56"/>
      <c r="F390" s="56"/>
      <c r="G390" s="56"/>
      <c r="H390" s="56"/>
      <c r="I390" s="56"/>
      <c r="J390" s="56"/>
      <c r="K390" s="5"/>
      <c r="L390" s="5"/>
      <c r="M390" s="5"/>
      <c r="N390" s="5"/>
      <c r="O390" s="5"/>
      <c r="P390" s="5"/>
      <c r="Q390" s="5"/>
      <c r="R390" s="5"/>
      <c r="S390" s="5"/>
      <c r="T390" s="5"/>
      <c r="U390" s="5"/>
      <c r="V390" s="5"/>
      <c r="W390" s="5"/>
      <c r="X390" s="5"/>
      <c r="Y390" s="5"/>
      <c r="Z390" s="5"/>
    </row>
    <row r="391" spans="1:26" ht="12.75" customHeight="1" x14ac:dyDescent="0.2">
      <c r="A391" s="55"/>
      <c r="B391" s="56"/>
      <c r="C391" s="56"/>
      <c r="D391" s="56"/>
      <c r="E391" s="56"/>
      <c r="F391" s="56"/>
      <c r="G391" s="56"/>
      <c r="H391" s="56"/>
      <c r="I391" s="56"/>
      <c r="J391" s="56"/>
      <c r="K391" s="5"/>
      <c r="L391" s="5"/>
      <c r="M391" s="5"/>
      <c r="N391" s="5"/>
      <c r="O391" s="5"/>
      <c r="P391" s="5"/>
      <c r="Q391" s="5"/>
      <c r="R391" s="5"/>
      <c r="S391" s="5"/>
      <c r="T391" s="5"/>
      <c r="U391" s="5"/>
      <c r="V391" s="5"/>
      <c r="W391" s="5"/>
      <c r="X391" s="5"/>
      <c r="Y391" s="5"/>
      <c r="Z391" s="5"/>
    </row>
    <row r="392" spans="1:26" ht="12.75" customHeight="1" x14ac:dyDescent="0.2">
      <c r="A392" s="55"/>
      <c r="B392" s="56"/>
      <c r="C392" s="56"/>
      <c r="D392" s="56"/>
      <c r="E392" s="56"/>
      <c r="F392" s="56"/>
      <c r="G392" s="56"/>
      <c r="H392" s="56"/>
      <c r="I392" s="56"/>
      <c r="J392" s="56"/>
      <c r="K392" s="5"/>
      <c r="L392" s="5"/>
      <c r="M392" s="5"/>
      <c r="N392" s="5"/>
      <c r="O392" s="5"/>
      <c r="P392" s="5"/>
      <c r="Q392" s="5"/>
      <c r="R392" s="5"/>
      <c r="S392" s="5"/>
      <c r="T392" s="5"/>
      <c r="U392" s="5"/>
      <c r="V392" s="5"/>
      <c r="W392" s="5"/>
      <c r="X392" s="5"/>
      <c r="Y392" s="5"/>
      <c r="Z392" s="5"/>
    </row>
    <row r="393" spans="1:26" ht="12.75" customHeight="1" x14ac:dyDescent="0.2">
      <c r="A393" s="55"/>
      <c r="B393" s="56"/>
      <c r="C393" s="56"/>
      <c r="D393" s="56"/>
      <c r="E393" s="56"/>
      <c r="F393" s="56"/>
      <c r="G393" s="56"/>
      <c r="H393" s="56"/>
      <c r="I393" s="56"/>
      <c r="J393" s="56"/>
      <c r="K393" s="5"/>
      <c r="L393" s="5"/>
      <c r="M393" s="5"/>
      <c r="N393" s="5"/>
      <c r="O393" s="5"/>
      <c r="P393" s="5"/>
      <c r="Q393" s="5"/>
      <c r="R393" s="5"/>
      <c r="S393" s="5"/>
      <c r="T393" s="5"/>
      <c r="U393" s="5"/>
      <c r="V393" s="5"/>
      <c r="W393" s="5"/>
      <c r="X393" s="5"/>
      <c r="Y393" s="5"/>
      <c r="Z393" s="5"/>
    </row>
    <row r="394" spans="1:26" ht="12.75" customHeight="1" x14ac:dyDescent="0.2">
      <c r="A394" s="55"/>
      <c r="B394" s="56"/>
      <c r="C394" s="56"/>
      <c r="D394" s="56"/>
      <c r="E394" s="56"/>
      <c r="F394" s="56"/>
      <c r="G394" s="56"/>
      <c r="H394" s="56"/>
      <c r="I394" s="56"/>
      <c r="J394" s="56"/>
      <c r="K394" s="5"/>
      <c r="L394" s="5"/>
      <c r="M394" s="5"/>
      <c r="N394" s="5"/>
      <c r="O394" s="5"/>
      <c r="P394" s="5"/>
      <c r="Q394" s="5"/>
      <c r="R394" s="5"/>
      <c r="S394" s="5"/>
      <c r="T394" s="5"/>
      <c r="U394" s="5"/>
      <c r="V394" s="5"/>
      <c r="W394" s="5"/>
      <c r="X394" s="5"/>
      <c r="Y394" s="5"/>
      <c r="Z394" s="5"/>
    </row>
    <row r="395" spans="1:26" ht="12.75" customHeight="1" x14ac:dyDescent="0.2">
      <c r="A395" s="55"/>
      <c r="B395" s="56"/>
      <c r="C395" s="56"/>
      <c r="D395" s="56"/>
      <c r="E395" s="56"/>
      <c r="F395" s="56"/>
      <c r="G395" s="56"/>
      <c r="H395" s="56"/>
      <c r="I395" s="56"/>
      <c r="J395" s="56"/>
      <c r="K395" s="5"/>
      <c r="L395" s="5"/>
      <c r="M395" s="5"/>
      <c r="N395" s="5"/>
      <c r="O395" s="5"/>
      <c r="P395" s="5"/>
      <c r="Q395" s="5"/>
      <c r="R395" s="5"/>
      <c r="S395" s="5"/>
      <c r="T395" s="5"/>
      <c r="U395" s="5"/>
      <c r="V395" s="5"/>
      <c r="W395" s="5"/>
      <c r="X395" s="5"/>
      <c r="Y395" s="5"/>
      <c r="Z395" s="5"/>
    </row>
    <row r="396" spans="1:26" ht="12.75" customHeight="1" x14ac:dyDescent="0.2">
      <c r="A396" s="55"/>
      <c r="B396" s="56"/>
      <c r="C396" s="56"/>
      <c r="D396" s="56"/>
      <c r="E396" s="56"/>
      <c r="F396" s="56"/>
      <c r="G396" s="56"/>
      <c r="H396" s="56"/>
      <c r="I396" s="56"/>
      <c r="J396" s="56"/>
      <c r="K396" s="5"/>
      <c r="L396" s="5"/>
      <c r="M396" s="5"/>
      <c r="N396" s="5"/>
      <c r="O396" s="5"/>
      <c r="P396" s="5"/>
      <c r="Q396" s="5"/>
      <c r="R396" s="5"/>
      <c r="S396" s="5"/>
      <c r="T396" s="5"/>
      <c r="U396" s="5"/>
      <c r="V396" s="5"/>
      <c r="W396" s="5"/>
      <c r="X396" s="5"/>
      <c r="Y396" s="5"/>
      <c r="Z396" s="5"/>
    </row>
    <row r="397" spans="1:26" ht="12.75" customHeight="1" x14ac:dyDescent="0.2">
      <c r="A397" s="55"/>
      <c r="B397" s="56"/>
      <c r="C397" s="56"/>
      <c r="D397" s="56"/>
      <c r="E397" s="56"/>
      <c r="F397" s="56"/>
      <c r="G397" s="56"/>
      <c r="H397" s="56"/>
      <c r="I397" s="56"/>
      <c r="J397" s="56"/>
      <c r="K397" s="5"/>
      <c r="L397" s="5"/>
      <c r="M397" s="5"/>
      <c r="N397" s="5"/>
      <c r="O397" s="5"/>
      <c r="P397" s="5"/>
      <c r="Q397" s="5"/>
      <c r="R397" s="5"/>
      <c r="S397" s="5"/>
      <c r="T397" s="5"/>
      <c r="U397" s="5"/>
      <c r="V397" s="5"/>
      <c r="W397" s="5"/>
      <c r="X397" s="5"/>
      <c r="Y397" s="5"/>
      <c r="Z397" s="5"/>
    </row>
    <row r="398" spans="1:26" ht="12.75" customHeight="1" x14ac:dyDescent="0.2">
      <c r="A398" s="55"/>
      <c r="B398" s="56"/>
      <c r="C398" s="56"/>
      <c r="D398" s="56"/>
      <c r="E398" s="56"/>
      <c r="F398" s="56"/>
      <c r="G398" s="56"/>
      <c r="H398" s="56"/>
      <c r="I398" s="56"/>
      <c r="J398" s="56"/>
      <c r="K398" s="5"/>
      <c r="L398" s="5"/>
      <c r="M398" s="5"/>
      <c r="N398" s="5"/>
      <c r="O398" s="5"/>
      <c r="P398" s="5"/>
      <c r="Q398" s="5"/>
      <c r="R398" s="5"/>
      <c r="S398" s="5"/>
      <c r="T398" s="5"/>
      <c r="U398" s="5"/>
      <c r="V398" s="5"/>
      <c r="W398" s="5"/>
      <c r="X398" s="5"/>
      <c r="Y398" s="5"/>
      <c r="Z398" s="5"/>
    </row>
    <row r="399" spans="1:26" ht="12.75" customHeight="1" x14ac:dyDescent="0.2">
      <c r="A399" s="55"/>
      <c r="B399" s="56"/>
      <c r="C399" s="56"/>
      <c r="D399" s="56"/>
      <c r="E399" s="56"/>
      <c r="F399" s="56"/>
      <c r="G399" s="56"/>
      <c r="H399" s="56"/>
      <c r="I399" s="56"/>
      <c r="J399" s="56"/>
      <c r="K399" s="5"/>
      <c r="L399" s="5"/>
      <c r="M399" s="5"/>
      <c r="N399" s="5"/>
      <c r="O399" s="5"/>
      <c r="P399" s="5"/>
      <c r="Q399" s="5"/>
      <c r="R399" s="5"/>
      <c r="S399" s="5"/>
      <c r="T399" s="5"/>
      <c r="U399" s="5"/>
      <c r="V399" s="5"/>
      <c r="W399" s="5"/>
      <c r="X399" s="5"/>
      <c r="Y399" s="5"/>
      <c r="Z399" s="5"/>
    </row>
    <row r="400" spans="1:26" ht="12.75" customHeight="1" x14ac:dyDescent="0.2">
      <c r="A400" s="55"/>
      <c r="B400" s="56"/>
      <c r="C400" s="56"/>
      <c r="D400" s="56"/>
      <c r="E400" s="56"/>
      <c r="F400" s="56"/>
      <c r="G400" s="56"/>
      <c r="H400" s="56"/>
      <c r="I400" s="56"/>
      <c r="J400" s="56"/>
      <c r="K400" s="5"/>
      <c r="L400" s="5"/>
      <c r="M400" s="5"/>
      <c r="N400" s="5"/>
      <c r="O400" s="5"/>
      <c r="P400" s="5"/>
      <c r="Q400" s="5"/>
      <c r="R400" s="5"/>
      <c r="S400" s="5"/>
      <c r="T400" s="5"/>
      <c r="U400" s="5"/>
      <c r="V400" s="5"/>
      <c r="W400" s="5"/>
      <c r="X400" s="5"/>
      <c r="Y400" s="5"/>
      <c r="Z400" s="5"/>
    </row>
    <row r="401" spans="1:26" ht="12.75" customHeight="1" x14ac:dyDescent="0.2">
      <c r="A401" s="55"/>
      <c r="B401" s="56"/>
      <c r="C401" s="56"/>
      <c r="D401" s="56"/>
      <c r="E401" s="56"/>
      <c r="F401" s="56"/>
      <c r="G401" s="56"/>
      <c r="H401" s="56"/>
      <c r="I401" s="56"/>
      <c r="J401" s="56"/>
      <c r="K401" s="5"/>
      <c r="L401" s="5"/>
      <c r="M401" s="5"/>
      <c r="N401" s="5"/>
      <c r="O401" s="5"/>
      <c r="P401" s="5"/>
      <c r="Q401" s="5"/>
      <c r="R401" s="5"/>
      <c r="S401" s="5"/>
      <c r="T401" s="5"/>
      <c r="U401" s="5"/>
      <c r="V401" s="5"/>
      <c r="W401" s="5"/>
      <c r="X401" s="5"/>
      <c r="Y401" s="5"/>
      <c r="Z401" s="5"/>
    </row>
    <row r="402" spans="1:26" ht="12.75" customHeight="1" x14ac:dyDescent="0.2">
      <c r="A402" s="55"/>
      <c r="B402" s="56"/>
      <c r="C402" s="56"/>
      <c r="D402" s="56"/>
      <c r="E402" s="56"/>
      <c r="F402" s="56"/>
      <c r="G402" s="56"/>
      <c r="H402" s="56"/>
      <c r="I402" s="56"/>
      <c r="J402" s="56"/>
      <c r="K402" s="5"/>
      <c r="L402" s="5"/>
      <c r="M402" s="5"/>
      <c r="N402" s="5"/>
      <c r="O402" s="5"/>
      <c r="P402" s="5"/>
      <c r="Q402" s="5"/>
      <c r="R402" s="5"/>
      <c r="S402" s="5"/>
      <c r="T402" s="5"/>
      <c r="U402" s="5"/>
      <c r="V402" s="5"/>
      <c r="W402" s="5"/>
      <c r="X402" s="5"/>
      <c r="Y402" s="5"/>
      <c r="Z402" s="5"/>
    </row>
    <row r="403" spans="1:26" ht="12.75" customHeight="1" x14ac:dyDescent="0.2">
      <c r="A403" s="55"/>
      <c r="B403" s="56"/>
      <c r="C403" s="56"/>
      <c r="D403" s="56"/>
      <c r="E403" s="56"/>
      <c r="F403" s="56"/>
      <c r="G403" s="56"/>
      <c r="H403" s="56"/>
      <c r="I403" s="56"/>
      <c r="J403" s="56"/>
      <c r="K403" s="5"/>
      <c r="L403" s="5"/>
      <c r="M403" s="5"/>
      <c r="N403" s="5"/>
      <c r="O403" s="5"/>
      <c r="P403" s="5"/>
      <c r="Q403" s="5"/>
      <c r="R403" s="5"/>
      <c r="S403" s="5"/>
      <c r="T403" s="5"/>
      <c r="U403" s="5"/>
      <c r="V403" s="5"/>
      <c r="W403" s="5"/>
      <c r="X403" s="5"/>
      <c r="Y403" s="5"/>
      <c r="Z403" s="5"/>
    </row>
    <row r="404" spans="1:26" ht="12.75" customHeight="1" x14ac:dyDescent="0.2">
      <c r="A404" s="55"/>
      <c r="B404" s="56"/>
      <c r="C404" s="56"/>
      <c r="D404" s="56"/>
      <c r="E404" s="56"/>
      <c r="F404" s="56"/>
      <c r="G404" s="56"/>
      <c r="H404" s="56"/>
      <c r="I404" s="56"/>
      <c r="J404" s="56"/>
      <c r="K404" s="5"/>
      <c r="L404" s="5"/>
      <c r="M404" s="5"/>
      <c r="N404" s="5"/>
      <c r="O404" s="5"/>
      <c r="P404" s="5"/>
      <c r="Q404" s="5"/>
      <c r="R404" s="5"/>
      <c r="S404" s="5"/>
      <c r="T404" s="5"/>
      <c r="U404" s="5"/>
      <c r="V404" s="5"/>
      <c r="W404" s="5"/>
      <c r="X404" s="5"/>
      <c r="Y404" s="5"/>
      <c r="Z404" s="5"/>
    </row>
    <row r="405" spans="1:26" ht="12.75" customHeight="1" x14ac:dyDescent="0.2">
      <c r="A405" s="55"/>
      <c r="B405" s="56"/>
      <c r="C405" s="56"/>
      <c r="D405" s="56"/>
      <c r="E405" s="56"/>
      <c r="F405" s="56"/>
      <c r="G405" s="56"/>
      <c r="H405" s="56"/>
      <c r="I405" s="56"/>
      <c r="J405" s="56"/>
      <c r="K405" s="5"/>
      <c r="L405" s="5"/>
      <c r="M405" s="5"/>
      <c r="N405" s="5"/>
      <c r="O405" s="5"/>
      <c r="P405" s="5"/>
      <c r="Q405" s="5"/>
      <c r="R405" s="5"/>
      <c r="S405" s="5"/>
      <c r="T405" s="5"/>
      <c r="U405" s="5"/>
      <c r="V405" s="5"/>
      <c r="W405" s="5"/>
      <c r="X405" s="5"/>
      <c r="Y405" s="5"/>
      <c r="Z405" s="5"/>
    </row>
    <row r="406" spans="1:26" ht="12.75" customHeight="1" x14ac:dyDescent="0.2">
      <c r="A406" s="55"/>
      <c r="B406" s="56"/>
      <c r="C406" s="56"/>
      <c r="D406" s="56"/>
      <c r="E406" s="56"/>
      <c r="F406" s="56"/>
      <c r="G406" s="56"/>
      <c r="H406" s="56"/>
      <c r="I406" s="56"/>
      <c r="J406" s="56"/>
      <c r="K406" s="5"/>
      <c r="L406" s="5"/>
      <c r="M406" s="5"/>
      <c r="N406" s="5"/>
      <c r="O406" s="5"/>
      <c r="P406" s="5"/>
      <c r="Q406" s="5"/>
      <c r="R406" s="5"/>
      <c r="S406" s="5"/>
      <c r="T406" s="5"/>
      <c r="U406" s="5"/>
      <c r="V406" s="5"/>
      <c r="W406" s="5"/>
      <c r="X406" s="5"/>
      <c r="Y406" s="5"/>
      <c r="Z406" s="5"/>
    </row>
    <row r="407" spans="1:26" ht="12.75" customHeight="1" x14ac:dyDescent="0.2">
      <c r="A407" s="55"/>
      <c r="B407" s="56"/>
      <c r="C407" s="56"/>
      <c r="D407" s="56"/>
      <c r="E407" s="56"/>
      <c r="F407" s="56"/>
      <c r="G407" s="56"/>
      <c r="H407" s="56"/>
      <c r="I407" s="56"/>
      <c r="J407" s="56"/>
      <c r="K407" s="5"/>
      <c r="L407" s="5"/>
      <c r="M407" s="5"/>
      <c r="N407" s="5"/>
      <c r="O407" s="5"/>
      <c r="P407" s="5"/>
      <c r="Q407" s="5"/>
      <c r="R407" s="5"/>
      <c r="S407" s="5"/>
      <c r="T407" s="5"/>
      <c r="U407" s="5"/>
      <c r="V407" s="5"/>
      <c r="W407" s="5"/>
      <c r="X407" s="5"/>
      <c r="Y407" s="5"/>
      <c r="Z407" s="5"/>
    </row>
    <row r="408" spans="1:26" ht="12.75" customHeight="1" x14ac:dyDescent="0.2">
      <c r="A408" s="55"/>
      <c r="B408" s="56"/>
      <c r="C408" s="56"/>
      <c r="D408" s="56"/>
      <c r="E408" s="56"/>
      <c r="F408" s="56"/>
      <c r="G408" s="56"/>
      <c r="H408" s="56"/>
      <c r="I408" s="56"/>
      <c r="J408" s="56"/>
      <c r="K408" s="5"/>
      <c r="L408" s="5"/>
      <c r="M408" s="5"/>
      <c r="N408" s="5"/>
      <c r="O408" s="5"/>
      <c r="P408" s="5"/>
      <c r="Q408" s="5"/>
      <c r="R408" s="5"/>
      <c r="S408" s="5"/>
      <c r="T408" s="5"/>
      <c r="U408" s="5"/>
      <c r="V408" s="5"/>
      <c r="W408" s="5"/>
      <c r="X408" s="5"/>
      <c r="Y408" s="5"/>
      <c r="Z408" s="5"/>
    </row>
    <row r="409" spans="1:26" ht="12.75" customHeight="1" x14ac:dyDescent="0.2">
      <c r="A409" s="55"/>
      <c r="B409" s="56"/>
      <c r="C409" s="56"/>
      <c r="D409" s="56"/>
      <c r="E409" s="56"/>
      <c r="F409" s="56"/>
      <c r="G409" s="56"/>
      <c r="H409" s="56"/>
      <c r="I409" s="56"/>
      <c r="J409" s="56"/>
      <c r="K409" s="5"/>
      <c r="L409" s="5"/>
      <c r="M409" s="5"/>
      <c r="N409" s="5"/>
      <c r="O409" s="5"/>
      <c r="P409" s="5"/>
      <c r="Q409" s="5"/>
      <c r="R409" s="5"/>
      <c r="S409" s="5"/>
      <c r="T409" s="5"/>
      <c r="U409" s="5"/>
      <c r="V409" s="5"/>
      <c r="W409" s="5"/>
      <c r="X409" s="5"/>
      <c r="Y409" s="5"/>
      <c r="Z409" s="5"/>
    </row>
    <row r="410" spans="1:26" ht="12.75" customHeight="1" x14ac:dyDescent="0.2">
      <c r="A410" s="55"/>
      <c r="B410" s="56"/>
      <c r="C410" s="56"/>
      <c r="D410" s="56"/>
      <c r="E410" s="56"/>
      <c r="F410" s="56"/>
      <c r="G410" s="56"/>
      <c r="H410" s="56"/>
      <c r="I410" s="56"/>
      <c r="J410" s="56"/>
      <c r="K410" s="5"/>
      <c r="L410" s="5"/>
      <c r="M410" s="5"/>
      <c r="N410" s="5"/>
      <c r="O410" s="5"/>
      <c r="P410" s="5"/>
      <c r="Q410" s="5"/>
      <c r="R410" s="5"/>
      <c r="S410" s="5"/>
      <c r="T410" s="5"/>
      <c r="U410" s="5"/>
      <c r="V410" s="5"/>
      <c r="W410" s="5"/>
      <c r="X410" s="5"/>
      <c r="Y410" s="5"/>
      <c r="Z410" s="5"/>
    </row>
    <row r="411" spans="1:26" ht="12.75" customHeight="1" x14ac:dyDescent="0.2">
      <c r="A411" s="55"/>
      <c r="B411" s="56"/>
      <c r="C411" s="56"/>
      <c r="D411" s="56"/>
      <c r="E411" s="56"/>
      <c r="F411" s="56"/>
      <c r="G411" s="56"/>
      <c r="H411" s="56"/>
      <c r="I411" s="56"/>
      <c r="J411" s="56"/>
      <c r="K411" s="5"/>
      <c r="L411" s="5"/>
      <c r="M411" s="5"/>
      <c r="N411" s="5"/>
      <c r="O411" s="5"/>
      <c r="P411" s="5"/>
      <c r="Q411" s="5"/>
      <c r="R411" s="5"/>
      <c r="S411" s="5"/>
      <c r="T411" s="5"/>
      <c r="U411" s="5"/>
      <c r="V411" s="5"/>
      <c r="W411" s="5"/>
      <c r="X411" s="5"/>
      <c r="Y411" s="5"/>
      <c r="Z411" s="5"/>
    </row>
    <row r="412" spans="1:26" ht="12.75" customHeight="1" x14ac:dyDescent="0.2">
      <c r="A412" s="55"/>
      <c r="B412" s="56"/>
      <c r="C412" s="56"/>
      <c r="D412" s="56"/>
      <c r="E412" s="56"/>
      <c r="F412" s="56"/>
      <c r="G412" s="56"/>
      <c r="H412" s="56"/>
      <c r="I412" s="56"/>
      <c r="J412" s="56"/>
      <c r="K412" s="5"/>
      <c r="L412" s="5"/>
      <c r="M412" s="5"/>
      <c r="N412" s="5"/>
      <c r="O412" s="5"/>
      <c r="P412" s="5"/>
      <c r="Q412" s="5"/>
      <c r="R412" s="5"/>
      <c r="S412" s="5"/>
      <c r="T412" s="5"/>
      <c r="U412" s="5"/>
      <c r="V412" s="5"/>
      <c r="W412" s="5"/>
      <c r="X412" s="5"/>
      <c r="Y412" s="5"/>
      <c r="Z412" s="5"/>
    </row>
    <row r="413" spans="1:26" ht="12.75" customHeight="1" x14ac:dyDescent="0.2">
      <c r="A413" s="55"/>
      <c r="B413" s="56"/>
      <c r="C413" s="56"/>
      <c r="D413" s="56"/>
      <c r="E413" s="56"/>
      <c r="F413" s="56"/>
      <c r="G413" s="56"/>
      <c r="H413" s="56"/>
      <c r="I413" s="56"/>
      <c r="J413" s="56"/>
      <c r="K413" s="5"/>
      <c r="L413" s="5"/>
      <c r="M413" s="5"/>
      <c r="N413" s="5"/>
      <c r="O413" s="5"/>
      <c r="P413" s="5"/>
      <c r="Q413" s="5"/>
      <c r="R413" s="5"/>
      <c r="S413" s="5"/>
      <c r="T413" s="5"/>
      <c r="U413" s="5"/>
      <c r="V413" s="5"/>
      <c r="W413" s="5"/>
      <c r="X413" s="5"/>
      <c r="Y413" s="5"/>
      <c r="Z413" s="5"/>
    </row>
    <row r="414" spans="1:26" ht="12.75" customHeight="1" x14ac:dyDescent="0.2">
      <c r="A414" s="55"/>
      <c r="B414" s="56"/>
      <c r="C414" s="56"/>
      <c r="D414" s="56"/>
      <c r="E414" s="56"/>
      <c r="F414" s="56"/>
      <c r="G414" s="56"/>
      <c r="H414" s="56"/>
      <c r="I414" s="56"/>
      <c r="J414" s="56"/>
      <c r="K414" s="5"/>
      <c r="L414" s="5"/>
      <c r="M414" s="5"/>
      <c r="N414" s="5"/>
      <c r="O414" s="5"/>
      <c r="P414" s="5"/>
      <c r="Q414" s="5"/>
      <c r="R414" s="5"/>
      <c r="S414" s="5"/>
      <c r="T414" s="5"/>
      <c r="U414" s="5"/>
      <c r="V414" s="5"/>
      <c r="W414" s="5"/>
      <c r="X414" s="5"/>
      <c r="Y414" s="5"/>
      <c r="Z414" s="5"/>
    </row>
    <row r="415" spans="1:26" ht="12.75" customHeight="1" x14ac:dyDescent="0.2">
      <c r="A415" s="55"/>
      <c r="B415" s="56"/>
      <c r="C415" s="56"/>
      <c r="D415" s="56"/>
      <c r="E415" s="56"/>
      <c r="F415" s="56"/>
      <c r="G415" s="56"/>
      <c r="H415" s="56"/>
      <c r="I415" s="56"/>
      <c r="J415" s="56"/>
      <c r="K415" s="5"/>
      <c r="L415" s="5"/>
      <c r="M415" s="5"/>
      <c r="N415" s="5"/>
      <c r="O415" s="5"/>
      <c r="P415" s="5"/>
      <c r="Q415" s="5"/>
      <c r="R415" s="5"/>
      <c r="S415" s="5"/>
      <c r="T415" s="5"/>
      <c r="U415" s="5"/>
      <c r="V415" s="5"/>
      <c r="W415" s="5"/>
      <c r="X415" s="5"/>
      <c r="Y415" s="5"/>
      <c r="Z415" s="5"/>
    </row>
    <row r="416" spans="1:26" ht="12.75" customHeight="1" x14ac:dyDescent="0.2">
      <c r="A416" s="55"/>
      <c r="B416" s="56"/>
      <c r="C416" s="56"/>
      <c r="D416" s="56"/>
      <c r="E416" s="56"/>
      <c r="F416" s="56"/>
      <c r="G416" s="56"/>
      <c r="H416" s="56"/>
      <c r="I416" s="56"/>
      <c r="J416" s="56"/>
      <c r="K416" s="5"/>
      <c r="L416" s="5"/>
      <c r="M416" s="5"/>
      <c r="N416" s="5"/>
      <c r="O416" s="5"/>
      <c r="P416" s="5"/>
      <c r="Q416" s="5"/>
      <c r="R416" s="5"/>
      <c r="S416" s="5"/>
      <c r="T416" s="5"/>
      <c r="U416" s="5"/>
      <c r="V416" s="5"/>
      <c r="W416" s="5"/>
      <c r="X416" s="5"/>
      <c r="Y416" s="5"/>
      <c r="Z416" s="5"/>
    </row>
    <row r="417" spans="1:26" ht="12.75" customHeight="1" x14ac:dyDescent="0.2">
      <c r="A417" s="55"/>
      <c r="B417" s="56"/>
      <c r="C417" s="56"/>
      <c r="D417" s="56"/>
      <c r="E417" s="56"/>
      <c r="F417" s="56"/>
      <c r="G417" s="56"/>
      <c r="H417" s="56"/>
      <c r="I417" s="56"/>
      <c r="J417" s="56"/>
      <c r="K417" s="5"/>
      <c r="L417" s="5"/>
      <c r="M417" s="5"/>
      <c r="N417" s="5"/>
      <c r="O417" s="5"/>
      <c r="P417" s="5"/>
      <c r="Q417" s="5"/>
      <c r="R417" s="5"/>
      <c r="S417" s="5"/>
      <c r="T417" s="5"/>
      <c r="U417" s="5"/>
      <c r="V417" s="5"/>
      <c r="W417" s="5"/>
      <c r="X417" s="5"/>
      <c r="Y417" s="5"/>
      <c r="Z417" s="5"/>
    </row>
    <row r="418" spans="1:26" ht="12.75" customHeight="1" x14ac:dyDescent="0.2">
      <c r="A418" s="55"/>
      <c r="B418" s="56"/>
      <c r="C418" s="56"/>
      <c r="D418" s="56"/>
      <c r="E418" s="56"/>
      <c r="F418" s="56"/>
      <c r="G418" s="56"/>
      <c r="H418" s="56"/>
      <c r="I418" s="56"/>
      <c r="J418" s="56"/>
      <c r="K418" s="5"/>
      <c r="L418" s="5"/>
      <c r="M418" s="5"/>
      <c r="N418" s="5"/>
      <c r="O418" s="5"/>
      <c r="P418" s="5"/>
      <c r="Q418" s="5"/>
      <c r="R418" s="5"/>
      <c r="S418" s="5"/>
      <c r="T418" s="5"/>
      <c r="U418" s="5"/>
      <c r="V418" s="5"/>
      <c r="W418" s="5"/>
      <c r="X418" s="5"/>
      <c r="Y418" s="5"/>
      <c r="Z418" s="5"/>
    </row>
    <row r="419" spans="1:26" ht="12.75" customHeight="1" x14ac:dyDescent="0.2">
      <c r="A419" s="55"/>
      <c r="B419" s="56"/>
      <c r="C419" s="56"/>
      <c r="D419" s="56"/>
      <c r="E419" s="56"/>
      <c r="F419" s="56"/>
      <c r="G419" s="56"/>
      <c r="H419" s="56"/>
      <c r="I419" s="56"/>
      <c r="J419" s="56"/>
      <c r="K419" s="5"/>
      <c r="L419" s="5"/>
      <c r="M419" s="5"/>
      <c r="N419" s="5"/>
      <c r="O419" s="5"/>
      <c r="P419" s="5"/>
      <c r="Q419" s="5"/>
      <c r="R419" s="5"/>
      <c r="S419" s="5"/>
      <c r="T419" s="5"/>
      <c r="U419" s="5"/>
      <c r="V419" s="5"/>
      <c r="W419" s="5"/>
      <c r="X419" s="5"/>
      <c r="Y419" s="5"/>
      <c r="Z419" s="5"/>
    </row>
    <row r="420" spans="1:26" ht="12.75" customHeight="1" x14ac:dyDescent="0.2">
      <c r="A420" s="55"/>
      <c r="B420" s="56"/>
      <c r="C420" s="56"/>
      <c r="D420" s="56"/>
      <c r="E420" s="56"/>
      <c r="F420" s="56"/>
      <c r="G420" s="56"/>
      <c r="H420" s="56"/>
      <c r="I420" s="56"/>
      <c r="J420" s="56"/>
      <c r="K420" s="5"/>
      <c r="L420" s="5"/>
      <c r="M420" s="5"/>
      <c r="N420" s="5"/>
      <c r="O420" s="5"/>
      <c r="P420" s="5"/>
      <c r="Q420" s="5"/>
      <c r="R420" s="5"/>
      <c r="S420" s="5"/>
      <c r="T420" s="5"/>
      <c r="U420" s="5"/>
      <c r="V420" s="5"/>
      <c r="W420" s="5"/>
      <c r="X420" s="5"/>
      <c r="Y420" s="5"/>
      <c r="Z420" s="5"/>
    </row>
    <row r="421" spans="1:26" ht="12.75" customHeight="1" x14ac:dyDescent="0.2">
      <c r="A421" s="55"/>
      <c r="B421" s="56"/>
      <c r="C421" s="56"/>
      <c r="D421" s="56"/>
      <c r="E421" s="56"/>
      <c r="F421" s="56"/>
      <c r="G421" s="56"/>
      <c r="H421" s="56"/>
      <c r="I421" s="56"/>
      <c r="J421" s="56"/>
      <c r="K421" s="5"/>
      <c r="L421" s="5"/>
      <c r="M421" s="5"/>
      <c r="N421" s="5"/>
      <c r="O421" s="5"/>
      <c r="P421" s="5"/>
      <c r="Q421" s="5"/>
      <c r="R421" s="5"/>
      <c r="S421" s="5"/>
      <c r="T421" s="5"/>
      <c r="U421" s="5"/>
      <c r="V421" s="5"/>
      <c r="W421" s="5"/>
      <c r="X421" s="5"/>
      <c r="Y421" s="5"/>
      <c r="Z421" s="5"/>
    </row>
    <row r="422" spans="1:26" ht="12.75" customHeight="1" x14ac:dyDescent="0.2">
      <c r="A422" s="55"/>
      <c r="B422" s="56"/>
      <c r="C422" s="56"/>
      <c r="D422" s="56"/>
      <c r="E422" s="56"/>
      <c r="F422" s="56"/>
      <c r="G422" s="56"/>
      <c r="H422" s="56"/>
      <c r="I422" s="56"/>
      <c r="J422" s="56"/>
      <c r="K422" s="5"/>
      <c r="L422" s="5"/>
      <c r="M422" s="5"/>
      <c r="N422" s="5"/>
      <c r="O422" s="5"/>
      <c r="P422" s="5"/>
      <c r="Q422" s="5"/>
      <c r="R422" s="5"/>
      <c r="S422" s="5"/>
      <c r="T422" s="5"/>
      <c r="U422" s="5"/>
      <c r="V422" s="5"/>
      <c r="W422" s="5"/>
      <c r="X422" s="5"/>
      <c r="Y422" s="5"/>
      <c r="Z422" s="5"/>
    </row>
    <row r="423" spans="1:26" ht="12.75" customHeight="1" x14ac:dyDescent="0.2">
      <c r="A423" s="55"/>
      <c r="B423" s="56"/>
      <c r="C423" s="56"/>
      <c r="D423" s="56"/>
      <c r="E423" s="56"/>
      <c r="F423" s="56"/>
      <c r="G423" s="56"/>
      <c r="H423" s="56"/>
      <c r="I423" s="56"/>
      <c r="J423" s="56"/>
      <c r="K423" s="5"/>
      <c r="L423" s="5"/>
      <c r="M423" s="5"/>
      <c r="N423" s="5"/>
      <c r="O423" s="5"/>
      <c r="P423" s="5"/>
      <c r="Q423" s="5"/>
      <c r="R423" s="5"/>
      <c r="S423" s="5"/>
      <c r="T423" s="5"/>
      <c r="U423" s="5"/>
      <c r="V423" s="5"/>
      <c r="W423" s="5"/>
      <c r="X423" s="5"/>
      <c r="Y423" s="5"/>
      <c r="Z423" s="5"/>
    </row>
    <row r="424" spans="1:26" ht="12.75" customHeight="1" x14ac:dyDescent="0.2">
      <c r="A424" s="55"/>
      <c r="B424" s="56"/>
      <c r="C424" s="56"/>
      <c r="D424" s="56"/>
      <c r="E424" s="56"/>
      <c r="F424" s="56"/>
      <c r="G424" s="56"/>
      <c r="H424" s="56"/>
      <c r="I424" s="56"/>
      <c r="J424" s="56"/>
      <c r="K424" s="5"/>
      <c r="L424" s="5"/>
      <c r="M424" s="5"/>
      <c r="N424" s="5"/>
      <c r="O424" s="5"/>
      <c r="P424" s="5"/>
      <c r="Q424" s="5"/>
      <c r="R424" s="5"/>
      <c r="S424" s="5"/>
      <c r="T424" s="5"/>
      <c r="U424" s="5"/>
      <c r="V424" s="5"/>
      <c r="W424" s="5"/>
      <c r="X424" s="5"/>
      <c r="Y424" s="5"/>
      <c r="Z424" s="5"/>
    </row>
    <row r="425" spans="1:26" ht="12.75" customHeight="1" x14ac:dyDescent="0.2">
      <c r="A425" s="55"/>
      <c r="B425" s="56"/>
      <c r="C425" s="56"/>
      <c r="D425" s="56"/>
      <c r="E425" s="56"/>
      <c r="F425" s="56"/>
      <c r="G425" s="56"/>
      <c r="H425" s="56"/>
      <c r="I425" s="56"/>
      <c r="J425" s="56"/>
      <c r="K425" s="5"/>
      <c r="L425" s="5"/>
      <c r="M425" s="5"/>
      <c r="N425" s="5"/>
      <c r="O425" s="5"/>
      <c r="P425" s="5"/>
      <c r="Q425" s="5"/>
      <c r="R425" s="5"/>
      <c r="S425" s="5"/>
      <c r="T425" s="5"/>
      <c r="U425" s="5"/>
      <c r="V425" s="5"/>
      <c r="W425" s="5"/>
      <c r="X425" s="5"/>
      <c r="Y425" s="5"/>
      <c r="Z425" s="5"/>
    </row>
    <row r="426" spans="1:26" ht="12.75" customHeight="1" x14ac:dyDescent="0.2">
      <c r="A426" s="55"/>
      <c r="B426" s="56"/>
      <c r="C426" s="56"/>
      <c r="D426" s="56"/>
      <c r="E426" s="56"/>
      <c r="F426" s="56"/>
      <c r="G426" s="56"/>
      <c r="H426" s="56"/>
      <c r="I426" s="56"/>
      <c r="J426" s="56"/>
      <c r="K426" s="5"/>
      <c r="L426" s="5"/>
      <c r="M426" s="5"/>
      <c r="N426" s="5"/>
      <c r="O426" s="5"/>
      <c r="P426" s="5"/>
      <c r="Q426" s="5"/>
      <c r="R426" s="5"/>
      <c r="S426" s="5"/>
      <c r="T426" s="5"/>
      <c r="U426" s="5"/>
      <c r="V426" s="5"/>
      <c r="W426" s="5"/>
      <c r="X426" s="5"/>
      <c r="Y426" s="5"/>
      <c r="Z426" s="5"/>
    </row>
    <row r="427" spans="1:26" ht="12.75" customHeight="1" x14ac:dyDescent="0.2">
      <c r="A427" s="55"/>
      <c r="B427" s="56"/>
      <c r="C427" s="56"/>
      <c r="D427" s="56"/>
      <c r="E427" s="56"/>
      <c r="F427" s="56"/>
      <c r="G427" s="56"/>
      <c r="H427" s="56"/>
      <c r="I427" s="56"/>
      <c r="J427" s="56"/>
      <c r="K427" s="5"/>
      <c r="L427" s="5"/>
      <c r="M427" s="5"/>
      <c r="N427" s="5"/>
      <c r="O427" s="5"/>
      <c r="P427" s="5"/>
      <c r="Q427" s="5"/>
      <c r="R427" s="5"/>
      <c r="S427" s="5"/>
      <c r="T427" s="5"/>
      <c r="U427" s="5"/>
      <c r="V427" s="5"/>
      <c r="W427" s="5"/>
      <c r="X427" s="5"/>
      <c r="Y427" s="5"/>
      <c r="Z427" s="5"/>
    </row>
    <row r="428" spans="1:26" ht="12.75" customHeight="1" x14ac:dyDescent="0.2">
      <c r="A428" s="55"/>
      <c r="B428" s="56"/>
      <c r="C428" s="56"/>
      <c r="D428" s="56"/>
      <c r="E428" s="56"/>
      <c r="F428" s="56"/>
      <c r="G428" s="56"/>
      <c r="H428" s="56"/>
      <c r="I428" s="56"/>
      <c r="J428" s="56"/>
      <c r="K428" s="5"/>
      <c r="L428" s="5"/>
      <c r="M428" s="5"/>
      <c r="N428" s="5"/>
      <c r="O428" s="5"/>
      <c r="P428" s="5"/>
      <c r="Q428" s="5"/>
      <c r="R428" s="5"/>
      <c r="S428" s="5"/>
      <c r="T428" s="5"/>
      <c r="U428" s="5"/>
      <c r="V428" s="5"/>
      <c r="W428" s="5"/>
      <c r="X428" s="5"/>
      <c r="Y428" s="5"/>
      <c r="Z428" s="5"/>
    </row>
    <row r="429" spans="1:26" ht="12.75" customHeight="1" x14ac:dyDescent="0.2">
      <c r="A429" s="55"/>
      <c r="B429" s="56"/>
      <c r="C429" s="56"/>
      <c r="D429" s="56"/>
      <c r="E429" s="56"/>
      <c r="F429" s="56"/>
      <c r="G429" s="56"/>
      <c r="H429" s="56"/>
      <c r="I429" s="56"/>
      <c r="J429" s="56"/>
      <c r="K429" s="5"/>
      <c r="L429" s="5"/>
      <c r="M429" s="5"/>
      <c r="N429" s="5"/>
      <c r="O429" s="5"/>
      <c r="P429" s="5"/>
      <c r="Q429" s="5"/>
      <c r="R429" s="5"/>
      <c r="S429" s="5"/>
      <c r="T429" s="5"/>
      <c r="U429" s="5"/>
      <c r="V429" s="5"/>
      <c r="W429" s="5"/>
      <c r="X429" s="5"/>
      <c r="Y429" s="5"/>
      <c r="Z429" s="5"/>
    </row>
    <row r="430" spans="1:26" ht="12.75" customHeight="1" x14ac:dyDescent="0.2">
      <c r="A430" s="55"/>
      <c r="B430" s="56"/>
      <c r="C430" s="56"/>
      <c r="D430" s="56"/>
      <c r="E430" s="56"/>
      <c r="F430" s="56"/>
      <c r="G430" s="56"/>
      <c r="H430" s="56"/>
      <c r="I430" s="56"/>
      <c r="J430" s="56"/>
      <c r="K430" s="5"/>
      <c r="L430" s="5"/>
      <c r="M430" s="5"/>
      <c r="N430" s="5"/>
      <c r="O430" s="5"/>
      <c r="P430" s="5"/>
      <c r="Q430" s="5"/>
      <c r="R430" s="5"/>
      <c r="S430" s="5"/>
      <c r="T430" s="5"/>
      <c r="U430" s="5"/>
      <c r="V430" s="5"/>
      <c r="W430" s="5"/>
      <c r="X430" s="5"/>
      <c r="Y430" s="5"/>
      <c r="Z430" s="5"/>
    </row>
    <row r="431" spans="1:26" ht="12.75" customHeight="1" x14ac:dyDescent="0.2">
      <c r="A431" s="55"/>
      <c r="B431" s="56"/>
      <c r="C431" s="56"/>
      <c r="D431" s="56"/>
      <c r="E431" s="56"/>
      <c r="F431" s="56"/>
      <c r="G431" s="56"/>
      <c r="H431" s="56"/>
      <c r="I431" s="56"/>
      <c r="J431" s="56"/>
      <c r="K431" s="5"/>
      <c r="L431" s="5"/>
      <c r="M431" s="5"/>
      <c r="N431" s="5"/>
      <c r="O431" s="5"/>
      <c r="P431" s="5"/>
      <c r="Q431" s="5"/>
      <c r="R431" s="5"/>
      <c r="S431" s="5"/>
      <c r="T431" s="5"/>
      <c r="U431" s="5"/>
      <c r="V431" s="5"/>
      <c r="W431" s="5"/>
      <c r="X431" s="5"/>
      <c r="Y431" s="5"/>
      <c r="Z431" s="5"/>
    </row>
    <row r="432" spans="1:26" ht="12.75" customHeight="1" x14ac:dyDescent="0.2">
      <c r="A432" s="55"/>
      <c r="B432" s="56"/>
      <c r="C432" s="56"/>
      <c r="D432" s="56"/>
      <c r="E432" s="56"/>
      <c r="F432" s="56"/>
      <c r="G432" s="56"/>
      <c r="H432" s="56"/>
      <c r="I432" s="56"/>
      <c r="J432" s="56"/>
      <c r="K432" s="5"/>
      <c r="L432" s="5"/>
      <c r="M432" s="5"/>
      <c r="N432" s="5"/>
      <c r="O432" s="5"/>
      <c r="P432" s="5"/>
      <c r="Q432" s="5"/>
      <c r="R432" s="5"/>
      <c r="S432" s="5"/>
      <c r="T432" s="5"/>
      <c r="U432" s="5"/>
      <c r="V432" s="5"/>
      <c r="W432" s="5"/>
      <c r="X432" s="5"/>
      <c r="Y432" s="5"/>
      <c r="Z432" s="5"/>
    </row>
    <row r="433" spans="1:26" ht="12.75" customHeight="1" x14ac:dyDescent="0.2">
      <c r="A433" s="55"/>
      <c r="B433" s="56"/>
      <c r="C433" s="56"/>
      <c r="D433" s="56"/>
      <c r="E433" s="56"/>
      <c r="F433" s="56"/>
      <c r="G433" s="56"/>
      <c r="H433" s="56"/>
      <c r="I433" s="56"/>
      <c r="J433" s="56"/>
      <c r="K433" s="5"/>
      <c r="L433" s="5"/>
      <c r="M433" s="5"/>
      <c r="N433" s="5"/>
      <c r="O433" s="5"/>
      <c r="P433" s="5"/>
      <c r="Q433" s="5"/>
      <c r="R433" s="5"/>
      <c r="S433" s="5"/>
      <c r="T433" s="5"/>
      <c r="U433" s="5"/>
      <c r="V433" s="5"/>
      <c r="W433" s="5"/>
      <c r="X433" s="5"/>
      <c r="Y433" s="5"/>
      <c r="Z433" s="5"/>
    </row>
    <row r="434" spans="1:26" ht="12.75" customHeight="1" x14ac:dyDescent="0.2">
      <c r="A434" s="55"/>
      <c r="B434" s="56"/>
      <c r="C434" s="56"/>
      <c r="D434" s="56"/>
      <c r="E434" s="56"/>
      <c r="F434" s="56"/>
      <c r="G434" s="56"/>
      <c r="H434" s="56"/>
      <c r="I434" s="56"/>
      <c r="J434" s="56"/>
      <c r="K434" s="5"/>
      <c r="L434" s="5"/>
      <c r="M434" s="5"/>
      <c r="N434" s="5"/>
      <c r="O434" s="5"/>
      <c r="P434" s="5"/>
      <c r="Q434" s="5"/>
      <c r="R434" s="5"/>
      <c r="S434" s="5"/>
      <c r="T434" s="5"/>
      <c r="U434" s="5"/>
      <c r="V434" s="5"/>
      <c r="W434" s="5"/>
      <c r="X434" s="5"/>
      <c r="Y434" s="5"/>
      <c r="Z434" s="5"/>
    </row>
    <row r="435" spans="1:26" ht="12.75" customHeight="1" x14ac:dyDescent="0.2">
      <c r="A435" s="55"/>
      <c r="B435" s="56"/>
      <c r="C435" s="56"/>
      <c r="D435" s="56"/>
      <c r="E435" s="56"/>
      <c r="F435" s="56"/>
      <c r="G435" s="56"/>
      <c r="H435" s="56"/>
      <c r="I435" s="56"/>
      <c r="J435" s="56"/>
      <c r="K435" s="5"/>
      <c r="L435" s="5"/>
      <c r="M435" s="5"/>
      <c r="N435" s="5"/>
      <c r="O435" s="5"/>
      <c r="P435" s="5"/>
      <c r="Q435" s="5"/>
      <c r="R435" s="5"/>
      <c r="S435" s="5"/>
      <c r="T435" s="5"/>
      <c r="U435" s="5"/>
      <c r="V435" s="5"/>
      <c r="W435" s="5"/>
      <c r="X435" s="5"/>
      <c r="Y435" s="5"/>
      <c r="Z435" s="5"/>
    </row>
    <row r="436" spans="1:26" ht="12.75" customHeight="1" x14ac:dyDescent="0.2">
      <c r="A436" s="55"/>
      <c r="B436" s="56"/>
      <c r="C436" s="56"/>
      <c r="D436" s="56"/>
      <c r="E436" s="56"/>
      <c r="F436" s="56"/>
      <c r="G436" s="56"/>
      <c r="H436" s="56"/>
      <c r="I436" s="56"/>
      <c r="J436" s="56"/>
      <c r="K436" s="5"/>
      <c r="L436" s="5"/>
      <c r="M436" s="5"/>
      <c r="N436" s="5"/>
      <c r="O436" s="5"/>
      <c r="P436" s="5"/>
      <c r="Q436" s="5"/>
      <c r="R436" s="5"/>
      <c r="S436" s="5"/>
      <c r="T436" s="5"/>
      <c r="U436" s="5"/>
      <c r="V436" s="5"/>
      <c r="W436" s="5"/>
      <c r="X436" s="5"/>
      <c r="Y436" s="5"/>
      <c r="Z436" s="5"/>
    </row>
    <row r="437" spans="1:26" ht="12.75" customHeight="1" x14ac:dyDescent="0.2">
      <c r="A437" s="55"/>
      <c r="B437" s="56"/>
      <c r="C437" s="56"/>
      <c r="D437" s="56"/>
      <c r="E437" s="56"/>
      <c r="F437" s="56"/>
      <c r="G437" s="56"/>
      <c r="H437" s="56"/>
      <c r="I437" s="56"/>
      <c r="J437" s="56"/>
      <c r="K437" s="5"/>
      <c r="L437" s="5"/>
      <c r="M437" s="5"/>
      <c r="N437" s="5"/>
      <c r="O437" s="5"/>
      <c r="P437" s="5"/>
      <c r="Q437" s="5"/>
      <c r="R437" s="5"/>
      <c r="S437" s="5"/>
      <c r="T437" s="5"/>
      <c r="U437" s="5"/>
      <c r="V437" s="5"/>
      <c r="W437" s="5"/>
      <c r="X437" s="5"/>
      <c r="Y437" s="5"/>
      <c r="Z437" s="5"/>
    </row>
    <row r="438" spans="1:26" ht="12.75" customHeight="1" x14ac:dyDescent="0.2">
      <c r="A438" s="55"/>
      <c r="B438" s="56"/>
      <c r="C438" s="56"/>
      <c r="D438" s="56"/>
      <c r="E438" s="56"/>
      <c r="F438" s="56"/>
      <c r="G438" s="56"/>
      <c r="H438" s="56"/>
      <c r="I438" s="56"/>
      <c r="J438" s="56"/>
      <c r="K438" s="5"/>
      <c r="L438" s="5"/>
      <c r="M438" s="5"/>
      <c r="N438" s="5"/>
      <c r="O438" s="5"/>
      <c r="P438" s="5"/>
      <c r="Q438" s="5"/>
      <c r="R438" s="5"/>
      <c r="S438" s="5"/>
      <c r="T438" s="5"/>
      <c r="U438" s="5"/>
      <c r="V438" s="5"/>
      <c r="W438" s="5"/>
      <c r="X438" s="5"/>
      <c r="Y438" s="5"/>
      <c r="Z438" s="5"/>
    </row>
    <row r="439" spans="1:26" ht="12.75" customHeight="1" x14ac:dyDescent="0.2">
      <c r="A439" s="55"/>
      <c r="B439" s="56"/>
      <c r="C439" s="56"/>
      <c r="D439" s="56"/>
      <c r="E439" s="56"/>
      <c r="F439" s="56"/>
      <c r="G439" s="56"/>
      <c r="H439" s="56"/>
      <c r="I439" s="56"/>
      <c r="J439" s="56"/>
      <c r="K439" s="5"/>
      <c r="L439" s="5"/>
      <c r="M439" s="5"/>
      <c r="N439" s="5"/>
      <c r="O439" s="5"/>
      <c r="P439" s="5"/>
      <c r="Q439" s="5"/>
      <c r="R439" s="5"/>
      <c r="S439" s="5"/>
      <c r="T439" s="5"/>
      <c r="U439" s="5"/>
      <c r="V439" s="5"/>
      <c r="W439" s="5"/>
      <c r="X439" s="5"/>
      <c r="Y439" s="5"/>
      <c r="Z439" s="5"/>
    </row>
    <row r="440" spans="1:26" ht="12.75" customHeight="1" x14ac:dyDescent="0.2">
      <c r="A440" s="55"/>
      <c r="B440" s="56"/>
      <c r="C440" s="56"/>
      <c r="D440" s="56"/>
      <c r="E440" s="56"/>
      <c r="F440" s="56"/>
      <c r="G440" s="56"/>
      <c r="H440" s="56"/>
      <c r="I440" s="56"/>
      <c r="J440" s="56"/>
      <c r="K440" s="5"/>
      <c r="L440" s="5"/>
      <c r="M440" s="5"/>
      <c r="N440" s="5"/>
      <c r="O440" s="5"/>
      <c r="P440" s="5"/>
      <c r="Q440" s="5"/>
      <c r="R440" s="5"/>
      <c r="S440" s="5"/>
      <c r="T440" s="5"/>
      <c r="U440" s="5"/>
      <c r="V440" s="5"/>
      <c r="W440" s="5"/>
      <c r="X440" s="5"/>
      <c r="Y440" s="5"/>
      <c r="Z440" s="5"/>
    </row>
    <row r="441" spans="1:26" ht="12.75" customHeight="1" x14ac:dyDescent="0.2">
      <c r="A441" s="55"/>
      <c r="B441" s="56"/>
      <c r="C441" s="56"/>
      <c r="D441" s="56"/>
      <c r="E441" s="56"/>
      <c r="F441" s="56"/>
      <c r="G441" s="56"/>
      <c r="H441" s="56"/>
      <c r="I441" s="56"/>
      <c r="J441" s="56"/>
      <c r="K441" s="5"/>
      <c r="L441" s="5"/>
      <c r="M441" s="5"/>
      <c r="N441" s="5"/>
      <c r="O441" s="5"/>
      <c r="P441" s="5"/>
      <c r="Q441" s="5"/>
      <c r="R441" s="5"/>
      <c r="S441" s="5"/>
      <c r="T441" s="5"/>
      <c r="U441" s="5"/>
      <c r="V441" s="5"/>
      <c r="W441" s="5"/>
      <c r="X441" s="5"/>
      <c r="Y441" s="5"/>
      <c r="Z441" s="5"/>
    </row>
    <row r="442" spans="1:26" ht="12.75" customHeight="1" x14ac:dyDescent="0.2">
      <c r="A442" s="55"/>
      <c r="B442" s="56"/>
      <c r="C442" s="56"/>
      <c r="D442" s="56"/>
      <c r="E442" s="56"/>
      <c r="F442" s="56"/>
      <c r="G442" s="56"/>
      <c r="H442" s="56"/>
      <c r="I442" s="56"/>
      <c r="J442" s="56"/>
      <c r="K442" s="5"/>
      <c r="L442" s="5"/>
      <c r="M442" s="5"/>
      <c r="N442" s="5"/>
      <c r="O442" s="5"/>
      <c r="P442" s="5"/>
      <c r="Q442" s="5"/>
      <c r="R442" s="5"/>
      <c r="S442" s="5"/>
      <c r="T442" s="5"/>
      <c r="U442" s="5"/>
      <c r="V442" s="5"/>
      <c r="W442" s="5"/>
      <c r="X442" s="5"/>
      <c r="Y442" s="5"/>
      <c r="Z442" s="5"/>
    </row>
    <row r="443" spans="1:26" ht="12.75" customHeight="1" x14ac:dyDescent="0.2">
      <c r="A443" s="55"/>
      <c r="B443" s="56"/>
      <c r="C443" s="56"/>
      <c r="D443" s="56"/>
      <c r="E443" s="56"/>
      <c r="F443" s="56"/>
      <c r="G443" s="56"/>
      <c r="H443" s="56"/>
      <c r="I443" s="56"/>
      <c r="J443" s="56"/>
      <c r="K443" s="5"/>
      <c r="L443" s="5"/>
      <c r="M443" s="5"/>
      <c r="N443" s="5"/>
      <c r="O443" s="5"/>
      <c r="P443" s="5"/>
      <c r="Q443" s="5"/>
      <c r="R443" s="5"/>
      <c r="S443" s="5"/>
      <c r="T443" s="5"/>
      <c r="U443" s="5"/>
      <c r="V443" s="5"/>
      <c r="W443" s="5"/>
      <c r="X443" s="5"/>
      <c r="Y443" s="5"/>
      <c r="Z443" s="5"/>
    </row>
    <row r="444" spans="1:26" ht="12.75" customHeight="1" x14ac:dyDescent="0.2">
      <c r="A444" s="55"/>
      <c r="B444" s="56"/>
      <c r="C444" s="56"/>
      <c r="D444" s="56"/>
      <c r="E444" s="56"/>
      <c r="F444" s="56"/>
      <c r="G444" s="56"/>
      <c r="H444" s="56"/>
      <c r="I444" s="56"/>
      <c r="J444" s="56"/>
      <c r="K444" s="5"/>
      <c r="L444" s="5"/>
      <c r="M444" s="5"/>
      <c r="N444" s="5"/>
      <c r="O444" s="5"/>
      <c r="P444" s="5"/>
      <c r="Q444" s="5"/>
      <c r="R444" s="5"/>
      <c r="S444" s="5"/>
      <c r="T444" s="5"/>
      <c r="U444" s="5"/>
      <c r="V444" s="5"/>
      <c r="W444" s="5"/>
      <c r="X444" s="5"/>
      <c r="Y444" s="5"/>
      <c r="Z444" s="5"/>
    </row>
    <row r="445" spans="1:26" ht="12.75" customHeight="1" x14ac:dyDescent="0.2">
      <c r="A445" s="55"/>
      <c r="B445" s="56"/>
      <c r="C445" s="56"/>
      <c r="D445" s="56"/>
      <c r="E445" s="56"/>
      <c r="F445" s="56"/>
      <c r="G445" s="56"/>
      <c r="H445" s="56"/>
      <c r="I445" s="56"/>
      <c r="J445" s="56"/>
      <c r="K445" s="5"/>
      <c r="L445" s="5"/>
      <c r="M445" s="5"/>
      <c r="N445" s="5"/>
      <c r="O445" s="5"/>
      <c r="P445" s="5"/>
      <c r="Q445" s="5"/>
      <c r="R445" s="5"/>
      <c r="S445" s="5"/>
      <c r="T445" s="5"/>
      <c r="U445" s="5"/>
      <c r="V445" s="5"/>
      <c r="W445" s="5"/>
      <c r="X445" s="5"/>
      <c r="Y445" s="5"/>
      <c r="Z445" s="5"/>
    </row>
    <row r="446" spans="1:26" ht="12.75" customHeight="1" x14ac:dyDescent="0.2">
      <c r="A446" s="55"/>
      <c r="B446" s="56"/>
      <c r="C446" s="56"/>
      <c r="D446" s="56"/>
      <c r="E446" s="56"/>
      <c r="F446" s="56"/>
      <c r="G446" s="56"/>
      <c r="H446" s="56"/>
      <c r="I446" s="56"/>
      <c r="J446" s="56"/>
      <c r="K446" s="5"/>
      <c r="L446" s="5"/>
      <c r="M446" s="5"/>
      <c r="N446" s="5"/>
      <c r="O446" s="5"/>
      <c r="P446" s="5"/>
      <c r="Q446" s="5"/>
      <c r="R446" s="5"/>
      <c r="S446" s="5"/>
      <c r="T446" s="5"/>
      <c r="U446" s="5"/>
      <c r="V446" s="5"/>
      <c r="W446" s="5"/>
      <c r="X446" s="5"/>
      <c r="Y446" s="5"/>
      <c r="Z446" s="5"/>
    </row>
    <row r="447" spans="1:26" ht="12.75" customHeight="1" x14ac:dyDescent="0.2">
      <c r="A447" s="55"/>
      <c r="B447" s="56"/>
      <c r="C447" s="56"/>
      <c r="D447" s="56"/>
      <c r="E447" s="56"/>
      <c r="F447" s="56"/>
      <c r="G447" s="56"/>
      <c r="H447" s="56"/>
      <c r="I447" s="56"/>
      <c r="J447" s="56"/>
      <c r="K447" s="5"/>
      <c r="L447" s="5"/>
      <c r="M447" s="5"/>
      <c r="N447" s="5"/>
      <c r="O447" s="5"/>
      <c r="P447" s="5"/>
      <c r="Q447" s="5"/>
      <c r="R447" s="5"/>
      <c r="S447" s="5"/>
      <c r="T447" s="5"/>
      <c r="U447" s="5"/>
      <c r="V447" s="5"/>
      <c r="W447" s="5"/>
      <c r="X447" s="5"/>
      <c r="Y447" s="5"/>
      <c r="Z447" s="5"/>
    </row>
    <row r="448" spans="1:26" ht="12.75" customHeight="1" x14ac:dyDescent="0.2">
      <c r="A448" s="55"/>
      <c r="B448" s="56"/>
      <c r="C448" s="56"/>
      <c r="D448" s="56"/>
      <c r="E448" s="56"/>
      <c r="F448" s="56"/>
      <c r="G448" s="56"/>
      <c r="H448" s="56"/>
      <c r="I448" s="56"/>
      <c r="J448" s="56"/>
      <c r="K448" s="5"/>
      <c r="L448" s="5"/>
      <c r="M448" s="5"/>
      <c r="N448" s="5"/>
      <c r="O448" s="5"/>
      <c r="P448" s="5"/>
      <c r="Q448" s="5"/>
      <c r="R448" s="5"/>
      <c r="S448" s="5"/>
      <c r="T448" s="5"/>
      <c r="U448" s="5"/>
      <c r="V448" s="5"/>
      <c r="W448" s="5"/>
      <c r="X448" s="5"/>
      <c r="Y448" s="5"/>
      <c r="Z448" s="5"/>
    </row>
    <row r="449" spans="1:26" ht="12.75" customHeight="1" x14ac:dyDescent="0.2">
      <c r="A449" s="55"/>
      <c r="B449" s="56"/>
      <c r="C449" s="56"/>
      <c r="D449" s="56"/>
      <c r="E449" s="56"/>
      <c r="F449" s="56"/>
      <c r="G449" s="56"/>
      <c r="H449" s="56"/>
      <c r="I449" s="56"/>
      <c r="J449" s="56"/>
      <c r="K449" s="5"/>
      <c r="L449" s="5"/>
      <c r="M449" s="5"/>
      <c r="N449" s="5"/>
      <c r="O449" s="5"/>
      <c r="P449" s="5"/>
      <c r="Q449" s="5"/>
      <c r="R449" s="5"/>
      <c r="S449" s="5"/>
      <c r="T449" s="5"/>
      <c r="U449" s="5"/>
      <c r="V449" s="5"/>
      <c r="W449" s="5"/>
      <c r="X449" s="5"/>
      <c r="Y449" s="5"/>
      <c r="Z449" s="5"/>
    </row>
    <row r="450" spans="1:26" ht="12.75" customHeight="1" x14ac:dyDescent="0.2">
      <c r="A450" s="55"/>
      <c r="B450" s="56"/>
      <c r="C450" s="56"/>
      <c r="D450" s="56"/>
      <c r="E450" s="56"/>
      <c r="F450" s="56"/>
      <c r="G450" s="56"/>
      <c r="H450" s="56"/>
      <c r="I450" s="56"/>
      <c r="J450" s="56"/>
      <c r="K450" s="5"/>
      <c r="L450" s="5"/>
      <c r="M450" s="5"/>
      <c r="N450" s="5"/>
      <c r="O450" s="5"/>
      <c r="P450" s="5"/>
      <c r="Q450" s="5"/>
      <c r="R450" s="5"/>
      <c r="S450" s="5"/>
      <c r="T450" s="5"/>
      <c r="U450" s="5"/>
      <c r="V450" s="5"/>
      <c r="W450" s="5"/>
      <c r="X450" s="5"/>
      <c r="Y450" s="5"/>
      <c r="Z450" s="5"/>
    </row>
    <row r="451" spans="1:26" ht="12.75" customHeight="1" x14ac:dyDescent="0.2">
      <c r="A451" s="55"/>
      <c r="B451" s="56"/>
      <c r="C451" s="56"/>
      <c r="D451" s="56"/>
      <c r="E451" s="56"/>
      <c r="F451" s="56"/>
      <c r="G451" s="56"/>
      <c r="H451" s="56"/>
      <c r="I451" s="56"/>
      <c r="J451" s="56"/>
      <c r="K451" s="5"/>
      <c r="L451" s="5"/>
      <c r="M451" s="5"/>
      <c r="N451" s="5"/>
      <c r="O451" s="5"/>
      <c r="P451" s="5"/>
      <c r="Q451" s="5"/>
      <c r="R451" s="5"/>
      <c r="S451" s="5"/>
      <c r="T451" s="5"/>
      <c r="U451" s="5"/>
      <c r="V451" s="5"/>
      <c r="W451" s="5"/>
      <c r="X451" s="5"/>
      <c r="Y451" s="5"/>
      <c r="Z451" s="5"/>
    </row>
    <row r="452" spans="1:26" ht="12.75" customHeight="1" x14ac:dyDescent="0.2">
      <c r="A452" s="55"/>
      <c r="B452" s="56"/>
      <c r="C452" s="56"/>
      <c r="D452" s="56"/>
      <c r="E452" s="56"/>
      <c r="F452" s="56"/>
      <c r="G452" s="56"/>
      <c r="H452" s="56"/>
      <c r="I452" s="56"/>
      <c r="J452" s="56"/>
      <c r="K452" s="5"/>
      <c r="L452" s="5"/>
      <c r="M452" s="5"/>
      <c r="N452" s="5"/>
      <c r="O452" s="5"/>
      <c r="P452" s="5"/>
      <c r="Q452" s="5"/>
      <c r="R452" s="5"/>
      <c r="S452" s="5"/>
      <c r="T452" s="5"/>
      <c r="U452" s="5"/>
      <c r="V452" s="5"/>
      <c r="W452" s="5"/>
      <c r="X452" s="5"/>
      <c r="Y452" s="5"/>
      <c r="Z452" s="5"/>
    </row>
    <row r="453" spans="1:26" ht="12.75" customHeight="1" x14ac:dyDescent="0.2">
      <c r="A453" s="55"/>
      <c r="B453" s="56"/>
      <c r="C453" s="56"/>
      <c r="D453" s="56"/>
      <c r="E453" s="56"/>
      <c r="F453" s="56"/>
      <c r="G453" s="56"/>
      <c r="H453" s="56"/>
      <c r="I453" s="56"/>
      <c r="J453" s="56"/>
      <c r="K453" s="5"/>
      <c r="L453" s="5"/>
      <c r="M453" s="5"/>
      <c r="N453" s="5"/>
      <c r="O453" s="5"/>
      <c r="P453" s="5"/>
      <c r="Q453" s="5"/>
      <c r="R453" s="5"/>
      <c r="S453" s="5"/>
      <c r="T453" s="5"/>
      <c r="U453" s="5"/>
      <c r="V453" s="5"/>
      <c r="W453" s="5"/>
      <c r="X453" s="5"/>
      <c r="Y453" s="5"/>
      <c r="Z453" s="5"/>
    </row>
    <row r="454" spans="1:26" ht="12.75" customHeight="1" x14ac:dyDescent="0.2">
      <c r="A454" s="55"/>
      <c r="B454" s="56"/>
      <c r="C454" s="56"/>
      <c r="D454" s="56"/>
      <c r="E454" s="56"/>
      <c r="F454" s="56"/>
      <c r="G454" s="56"/>
      <c r="H454" s="56"/>
      <c r="I454" s="56"/>
      <c r="J454" s="56"/>
      <c r="K454" s="5"/>
      <c r="L454" s="5"/>
      <c r="M454" s="5"/>
      <c r="N454" s="5"/>
      <c r="O454" s="5"/>
      <c r="P454" s="5"/>
      <c r="Q454" s="5"/>
      <c r="R454" s="5"/>
      <c r="S454" s="5"/>
      <c r="T454" s="5"/>
      <c r="U454" s="5"/>
      <c r="V454" s="5"/>
      <c r="W454" s="5"/>
      <c r="X454" s="5"/>
      <c r="Y454" s="5"/>
      <c r="Z454" s="5"/>
    </row>
    <row r="455" spans="1:26" ht="12.75" customHeight="1" x14ac:dyDescent="0.2">
      <c r="A455" s="55"/>
      <c r="B455" s="56"/>
      <c r="C455" s="56"/>
      <c r="D455" s="56"/>
      <c r="E455" s="56"/>
      <c r="F455" s="56"/>
      <c r="G455" s="56"/>
      <c r="H455" s="56"/>
      <c r="I455" s="56"/>
      <c r="J455" s="56"/>
      <c r="K455" s="5"/>
      <c r="L455" s="5"/>
      <c r="M455" s="5"/>
      <c r="N455" s="5"/>
      <c r="O455" s="5"/>
      <c r="P455" s="5"/>
      <c r="Q455" s="5"/>
      <c r="R455" s="5"/>
      <c r="S455" s="5"/>
      <c r="T455" s="5"/>
      <c r="U455" s="5"/>
      <c r="V455" s="5"/>
      <c r="W455" s="5"/>
      <c r="X455" s="5"/>
      <c r="Y455" s="5"/>
      <c r="Z455" s="5"/>
    </row>
    <row r="456" spans="1:26" ht="12.75" customHeight="1" x14ac:dyDescent="0.2">
      <c r="A456" s="55"/>
      <c r="B456" s="56"/>
      <c r="C456" s="56"/>
      <c r="D456" s="56"/>
      <c r="E456" s="56"/>
      <c r="F456" s="56"/>
      <c r="G456" s="56"/>
      <c r="H456" s="56"/>
      <c r="I456" s="56"/>
      <c r="J456" s="56"/>
      <c r="K456" s="5"/>
      <c r="L456" s="5"/>
      <c r="M456" s="5"/>
      <c r="N456" s="5"/>
      <c r="O456" s="5"/>
      <c r="P456" s="5"/>
      <c r="Q456" s="5"/>
      <c r="R456" s="5"/>
      <c r="S456" s="5"/>
      <c r="T456" s="5"/>
      <c r="U456" s="5"/>
      <c r="V456" s="5"/>
      <c r="W456" s="5"/>
      <c r="X456" s="5"/>
      <c r="Y456" s="5"/>
      <c r="Z456" s="5"/>
    </row>
    <row r="457" spans="1:26" ht="12.75" customHeight="1" x14ac:dyDescent="0.2">
      <c r="A457" s="55"/>
      <c r="B457" s="56"/>
      <c r="C457" s="56"/>
      <c r="D457" s="56"/>
      <c r="E457" s="56"/>
      <c r="F457" s="56"/>
      <c r="G457" s="56"/>
      <c r="H457" s="56"/>
      <c r="I457" s="56"/>
      <c r="J457" s="56"/>
      <c r="K457" s="5"/>
      <c r="L457" s="5"/>
      <c r="M457" s="5"/>
      <c r="N457" s="5"/>
      <c r="O457" s="5"/>
      <c r="P457" s="5"/>
      <c r="Q457" s="5"/>
      <c r="R457" s="5"/>
      <c r="S457" s="5"/>
      <c r="T457" s="5"/>
      <c r="U457" s="5"/>
      <c r="V457" s="5"/>
      <c r="W457" s="5"/>
      <c r="X457" s="5"/>
      <c r="Y457" s="5"/>
      <c r="Z457" s="5"/>
    </row>
    <row r="458" spans="1:26" ht="12.75" customHeight="1" x14ac:dyDescent="0.2">
      <c r="A458" s="55"/>
      <c r="B458" s="56"/>
      <c r="C458" s="56"/>
      <c r="D458" s="56"/>
      <c r="E458" s="56"/>
      <c r="F458" s="56"/>
      <c r="G458" s="56"/>
      <c r="H458" s="56"/>
      <c r="I458" s="56"/>
      <c r="J458" s="56"/>
      <c r="K458" s="5"/>
      <c r="L458" s="5"/>
      <c r="M458" s="5"/>
      <c r="N458" s="5"/>
      <c r="O458" s="5"/>
      <c r="P458" s="5"/>
      <c r="Q458" s="5"/>
      <c r="R458" s="5"/>
      <c r="S458" s="5"/>
      <c r="T458" s="5"/>
      <c r="U458" s="5"/>
      <c r="V458" s="5"/>
      <c r="W458" s="5"/>
      <c r="X458" s="5"/>
      <c r="Y458" s="5"/>
      <c r="Z458" s="5"/>
    </row>
    <row r="459" spans="1:26" ht="12.75" customHeight="1" x14ac:dyDescent="0.2">
      <c r="A459" s="55"/>
      <c r="B459" s="56"/>
      <c r="C459" s="56"/>
      <c r="D459" s="56"/>
      <c r="E459" s="56"/>
      <c r="F459" s="56"/>
      <c r="G459" s="56"/>
      <c r="H459" s="56"/>
      <c r="I459" s="56"/>
      <c r="J459" s="56"/>
      <c r="K459" s="5"/>
      <c r="L459" s="5"/>
      <c r="M459" s="5"/>
      <c r="N459" s="5"/>
      <c r="O459" s="5"/>
      <c r="P459" s="5"/>
      <c r="Q459" s="5"/>
      <c r="R459" s="5"/>
      <c r="S459" s="5"/>
      <c r="T459" s="5"/>
      <c r="U459" s="5"/>
      <c r="V459" s="5"/>
      <c r="W459" s="5"/>
      <c r="X459" s="5"/>
      <c r="Y459" s="5"/>
      <c r="Z459" s="5"/>
    </row>
    <row r="460" spans="1:26" ht="12.75" customHeight="1" x14ac:dyDescent="0.2">
      <c r="A460" s="55"/>
      <c r="B460" s="56"/>
      <c r="C460" s="56"/>
      <c r="D460" s="56"/>
      <c r="E460" s="56"/>
      <c r="F460" s="56"/>
      <c r="G460" s="56"/>
      <c r="H460" s="56"/>
      <c r="I460" s="56"/>
      <c r="J460" s="56"/>
      <c r="K460" s="5"/>
      <c r="L460" s="5"/>
      <c r="M460" s="5"/>
      <c r="N460" s="5"/>
      <c r="O460" s="5"/>
      <c r="P460" s="5"/>
      <c r="Q460" s="5"/>
      <c r="R460" s="5"/>
      <c r="S460" s="5"/>
      <c r="T460" s="5"/>
      <c r="U460" s="5"/>
      <c r="V460" s="5"/>
      <c r="W460" s="5"/>
      <c r="X460" s="5"/>
      <c r="Y460" s="5"/>
      <c r="Z460" s="5"/>
    </row>
    <row r="461" spans="1:26" ht="12.75" customHeight="1" x14ac:dyDescent="0.2">
      <c r="A461" s="55"/>
      <c r="B461" s="56"/>
      <c r="C461" s="56"/>
      <c r="D461" s="56"/>
      <c r="E461" s="56"/>
      <c r="F461" s="56"/>
      <c r="G461" s="56"/>
      <c r="H461" s="56"/>
      <c r="I461" s="56"/>
      <c r="J461" s="56"/>
      <c r="K461" s="5"/>
      <c r="L461" s="5"/>
      <c r="M461" s="5"/>
      <c r="N461" s="5"/>
      <c r="O461" s="5"/>
      <c r="P461" s="5"/>
      <c r="Q461" s="5"/>
      <c r="R461" s="5"/>
      <c r="S461" s="5"/>
      <c r="T461" s="5"/>
      <c r="U461" s="5"/>
      <c r="V461" s="5"/>
      <c r="W461" s="5"/>
      <c r="X461" s="5"/>
      <c r="Y461" s="5"/>
      <c r="Z461" s="5"/>
    </row>
    <row r="462" spans="1:26" ht="12.75" customHeight="1" x14ac:dyDescent="0.2">
      <c r="A462" s="55"/>
      <c r="B462" s="56"/>
      <c r="C462" s="56"/>
      <c r="D462" s="56"/>
      <c r="E462" s="56"/>
      <c r="F462" s="56"/>
      <c r="G462" s="56"/>
      <c r="H462" s="56"/>
      <c r="I462" s="56"/>
      <c r="J462" s="56"/>
      <c r="K462" s="5"/>
      <c r="L462" s="5"/>
      <c r="M462" s="5"/>
      <c r="N462" s="5"/>
      <c r="O462" s="5"/>
      <c r="P462" s="5"/>
      <c r="Q462" s="5"/>
      <c r="R462" s="5"/>
      <c r="S462" s="5"/>
      <c r="T462" s="5"/>
      <c r="U462" s="5"/>
      <c r="V462" s="5"/>
      <c r="W462" s="5"/>
      <c r="X462" s="5"/>
      <c r="Y462" s="5"/>
      <c r="Z462" s="5"/>
    </row>
    <row r="463" spans="1:26" ht="12.75" customHeight="1" x14ac:dyDescent="0.2">
      <c r="A463" s="55"/>
      <c r="B463" s="56"/>
      <c r="C463" s="56"/>
      <c r="D463" s="56"/>
      <c r="E463" s="56"/>
      <c r="F463" s="56"/>
      <c r="G463" s="56"/>
      <c r="H463" s="56"/>
      <c r="I463" s="56"/>
      <c r="J463" s="56"/>
      <c r="K463" s="5"/>
      <c r="L463" s="5"/>
      <c r="M463" s="5"/>
      <c r="N463" s="5"/>
      <c r="O463" s="5"/>
      <c r="P463" s="5"/>
      <c r="Q463" s="5"/>
      <c r="R463" s="5"/>
      <c r="S463" s="5"/>
      <c r="T463" s="5"/>
      <c r="U463" s="5"/>
      <c r="V463" s="5"/>
      <c r="W463" s="5"/>
      <c r="X463" s="5"/>
      <c r="Y463" s="5"/>
      <c r="Z463" s="5"/>
    </row>
    <row r="464" spans="1:26" ht="12.75" customHeight="1" x14ac:dyDescent="0.2">
      <c r="A464" s="55"/>
      <c r="B464" s="56"/>
      <c r="C464" s="56"/>
      <c r="D464" s="56"/>
      <c r="E464" s="56"/>
      <c r="F464" s="56"/>
      <c r="G464" s="56"/>
      <c r="H464" s="56"/>
      <c r="I464" s="56"/>
      <c r="J464" s="56"/>
      <c r="K464" s="5"/>
      <c r="L464" s="5"/>
      <c r="M464" s="5"/>
      <c r="N464" s="5"/>
      <c r="O464" s="5"/>
      <c r="P464" s="5"/>
      <c r="Q464" s="5"/>
      <c r="R464" s="5"/>
      <c r="S464" s="5"/>
      <c r="T464" s="5"/>
      <c r="U464" s="5"/>
      <c r="V464" s="5"/>
      <c r="W464" s="5"/>
      <c r="X464" s="5"/>
      <c r="Y464" s="5"/>
      <c r="Z464" s="5"/>
    </row>
    <row r="465" spans="1:26" ht="12.75" customHeight="1" x14ac:dyDescent="0.2">
      <c r="A465" s="55"/>
      <c r="B465" s="56"/>
      <c r="C465" s="56"/>
      <c r="D465" s="56"/>
      <c r="E465" s="56"/>
      <c r="F465" s="56"/>
      <c r="G465" s="56"/>
      <c r="H465" s="56"/>
      <c r="I465" s="56"/>
      <c r="J465" s="56"/>
      <c r="K465" s="5"/>
      <c r="L465" s="5"/>
      <c r="M465" s="5"/>
      <c r="N465" s="5"/>
      <c r="O465" s="5"/>
      <c r="P465" s="5"/>
      <c r="Q465" s="5"/>
      <c r="R465" s="5"/>
      <c r="S465" s="5"/>
      <c r="T465" s="5"/>
      <c r="U465" s="5"/>
      <c r="V465" s="5"/>
      <c r="W465" s="5"/>
      <c r="X465" s="5"/>
      <c r="Y465" s="5"/>
      <c r="Z465" s="5"/>
    </row>
    <row r="466" spans="1:26" ht="12.75" customHeight="1" x14ac:dyDescent="0.2">
      <c r="A466" s="55"/>
      <c r="B466" s="56"/>
      <c r="C466" s="56"/>
      <c r="D466" s="56"/>
      <c r="E466" s="56"/>
      <c r="F466" s="56"/>
      <c r="G466" s="56"/>
      <c r="H466" s="56"/>
      <c r="I466" s="56"/>
      <c r="J466" s="56"/>
      <c r="K466" s="5"/>
      <c r="L466" s="5"/>
      <c r="M466" s="5"/>
      <c r="N466" s="5"/>
      <c r="O466" s="5"/>
      <c r="P466" s="5"/>
      <c r="Q466" s="5"/>
      <c r="R466" s="5"/>
      <c r="S466" s="5"/>
      <c r="T466" s="5"/>
      <c r="U466" s="5"/>
      <c r="V466" s="5"/>
      <c r="W466" s="5"/>
      <c r="X466" s="5"/>
      <c r="Y466" s="5"/>
      <c r="Z466" s="5"/>
    </row>
    <row r="467" spans="1:26" ht="12.75" customHeight="1" x14ac:dyDescent="0.2">
      <c r="A467" s="55"/>
      <c r="B467" s="56"/>
      <c r="C467" s="56"/>
      <c r="D467" s="56"/>
      <c r="E467" s="56"/>
      <c r="F467" s="56"/>
      <c r="G467" s="56"/>
      <c r="H467" s="56"/>
      <c r="I467" s="56"/>
      <c r="J467" s="56"/>
      <c r="K467" s="5"/>
      <c r="L467" s="5"/>
      <c r="M467" s="5"/>
      <c r="N467" s="5"/>
      <c r="O467" s="5"/>
      <c r="P467" s="5"/>
      <c r="Q467" s="5"/>
      <c r="R467" s="5"/>
      <c r="S467" s="5"/>
      <c r="T467" s="5"/>
      <c r="U467" s="5"/>
      <c r="V467" s="5"/>
      <c r="W467" s="5"/>
      <c r="X467" s="5"/>
      <c r="Y467" s="5"/>
      <c r="Z467" s="5"/>
    </row>
    <row r="468" spans="1:26" ht="12.75" customHeight="1" x14ac:dyDescent="0.2">
      <c r="A468" s="55"/>
      <c r="B468" s="56"/>
      <c r="C468" s="56"/>
      <c r="D468" s="56"/>
      <c r="E468" s="56"/>
      <c r="F468" s="56"/>
      <c r="G468" s="56"/>
      <c r="H468" s="56"/>
      <c r="I468" s="56"/>
      <c r="J468" s="56"/>
      <c r="K468" s="5"/>
      <c r="L468" s="5"/>
      <c r="M468" s="5"/>
      <c r="N468" s="5"/>
      <c r="O468" s="5"/>
      <c r="P468" s="5"/>
      <c r="Q468" s="5"/>
      <c r="R468" s="5"/>
      <c r="S468" s="5"/>
      <c r="T468" s="5"/>
      <c r="U468" s="5"/>
      <c r="V468" s="5"/>
      <c r="W468" s="5"/>
      <c r="X468" s="5"/>
      <c r="Y468" s="5"/>
      <c r="Z468" s="5"/>
    </row>
    <row r="469" spans="1:26" ht="12.75" customHeight="1" x14ac:dyDescent="0.2">
      <c r="A469" s="55"/>
      <c r="B469" s="56"/>
      <c r="C469" s="56"/>
      <c r="D469" s="56"/>
      <c r="E469" s="56"/>
      <c r="F469" s="56"/>
      <c r="G469" s="56"/>
      <c r="H469" s="56"/>
      <c r="I469" s="56"/>
      <c r="J469" s="56"/>
      <c r="K469" s="5"/>
      <c r="L469" s="5"/>
      <c r="M469" s="5"/>
      <c r="N469" s="5"/>
      <c r="O469" s="5"/>
      <c r="P469" s="5"/>
      <c r="Q469" s="5"/>
      <c r="R469" s="5"/>
      <c r="S469" s="5"/>
      <c r="T469" s="5"/>
      <c r="U469" s="5"/>
      <c r="V469" s="5"/>
      <c r="W469" s="5"/>
      <c r="X469" s="5"/>
      <c r="Y469" s="5"/>
      <c r="Z469" s="5"/>
    </row>
    <row r="470" spans="1:26" ht="12.75" customHeight="1" x14ac:dyDescent="0.2">
      <c r="A470" s="55"/>
      <c r="B470" s="56"/>
      <c r="C470" s="56"/>
      <c r="D470" s="56"/>
      <c r="E470" s="56"/>
      <c r="F470" s="56"/>
      <c r="G470" s="56"/>
      <c r="H470" s="56"/>
      <c r="I470" s="56"/>
      <c r="J470" s="56"/>
      <c r="K470" s="5"/>
      <c r="L470" s="5"/>
      <c r="M470" s="5"/>
      <c r="N470" s="5"/>
      <c r="O470" s="5"/>
      <c r="P470" s="5"/>
      <c r="Q470" s="5"/>
      <c r="R470" s="5"/>
      <c r="S470" s="5"/>
      <c r="T470" s="5"/>
      <c r="U470" s="5"/>
      <c r="V470" s="5"/>
      <c r="W470" s="5"/>
      <c r="X470" s="5"/>
      <c r="Y470" s="5"/>
      <c r="Z470" s="5"/>
    </row>
    <row r="471" spans="1:26" ht="12.75" customHeight="1" x14ac:dyDescent="0.2">
      <c r="A471" s="55"/>
      <c r="B471" s="56"/>
      <c r="C471" s="56"/>
      <c r="D471" s="56"/>
      <c r="E471" s="56"/>
      <c r="F471" s="56"/>
      <c r="G471" s="56"/>
      <c r="H471" s="56"/>
      <c r="I471" s="56"/>
      <c r="J471" s="56"/>
      <c r="K471" s="5"/>
      <c r="L471" s="5"/>
      <c r="M471" s="5"/>
      <c r="N471" s="5"/>
      <c r="O471" s="5"/>
      <c r="P471" s="5"/>
      <c r="Q471" s="5"/>
      <c r="R471" s="5"/>
      <c r="S471" s="5"/>
      <c r="T471" s="5"/>
      <c r="U471" s="5"/>
      <c r="V471" s="5"/>
      <c r="W471" s="5"/>
      <c r="X471" s="5"/>
      <c r="Y471" s="5"/>
      <c r="Z471" s="5"/>
    </row>
    <row r="472" spans="1:26" ht="12.75" customHeight="1" x14ac:dyDescent="0.2">
      <c r="A472" s="55"/>
      <c r="B472" s="56"/>
      <c r="C472" s="56"/>
      <c r="D472" s="56"/>
      <c r="E472" s="56"/>
      <c r="F472" s="56"/>
      <c r="G472" s="56"/>
      <c r="H472" s="56"/>
      <c r="I472" s="56"/>
      <c r="J472" s="56"/>
      <c r="K472" s="5"/>
      <c r="L472" s="5"/>
      <c r="M472" s="5"/>
      <c r="N472" s="5"/>
      <c r="O472" s="5"/>
      <c r="P472" s="5"/>
      <c r="Q472" s="5"/>
      <c r="R472" s="5"/>
      <c r="S472" s="5"/>
      <c r="T472" s="5"/>
      <c r="U472" s="5"/>
      <c r="V472" s="5"/>
      <c r="W472" s="5"/>
      <c r="X472" s="5"/>
      <c r="Y472" s="5"/>
      <c r="Z472" s="5"/>
    </row>
    <row r="473" spans="1:26" ht="12.75" customHeight="1" x14ac:dyDescent="0.2">
      <c r="A473" s="55"/>
      <c r="B473" s="56"/>
      <c r="C473" s="56"/>
      <c r="D473" s="56"/>
      <c r="E473" s="56"/>
      <c r="F473" s="56"/>
      <c r="G473" s="56"/>
      <c r="H473" s="56"/>
      <c r="I473" s="56"/>
      <c r="J473" s="56"/>
      <c r="K473" s="5"/>
      <c r="L473" s="5"/>
      <c r="M473" s="5"/>
      <c r="N473" s="5"/>
      <c r="O473" s="5"/>
      <c r="P473" s="5"/>
      <c r="Q473" s="5"/>
      <c r="R473" s="5"/>
      <c r="S473" s="5"/>
      <c r="T473" s="5"/>
      <c r="U473" s="5"/>
      <c r="V473" s="5"/>
      <c r="W473" s="5"/>
      <c r="X473" s="5"/>
      <c r="Y473" s="5"/>
      <c r="Z473" s="5"/>
    </row>
    <row r="474" spans="1:26" ht="12.75" customHeight="1" x14ac:dyDescent="0.2">
      <c r="A474" s="55"/>
      <c r="B474" s="56"/>
      <c r="C474" s="56"/>
      <c r="D474" s="56"/>
      <c r="E474" s="56"/>
      <c r="F474" s="56"/>
      <c r="G474" s="56"/>
      <c r="H474" s="56"/>
      <c r="I474" s="56"/>
      <c r="J474" s="56"/>
      <c r="K474" s="5"/>
      <c r="L474" s="5"/>
      <c r="M474" s="5"/>
      <c r="N474" s="5"/>
      <c r="O474" s="5"/>
      <c r="P474" s="5"/>
      <c r="Q474" s="5"/>
      <c r="R474" s="5"/>
      <c r="S474" s="5"/>
      <c r="T474" s="5"/>
      <c r="U474" s="5"/>
      <c r="V474" s="5"/>
      <c r="W474" s="5"/>
      <c r="X474" s="5"/>
      <c r="Y474" s="5"/>
      <c r="Z474" s="5"/>
    </row>
    <row r="475" spans="1:26" ht="12.75" customHeight="1" x14ac:dyDescent="0.2">
      <c r="A475" s="55"/>
      <c r="B475" s="56"/>
      <c r="C475" s="56"/>
      <c r="D475" s="56"/>
      <c r="E475" s="56"/>
      <c r="F475" s="56"/>
      <c r="G475" s="56"/>
      <c r="H475" s="56"/>
      <c r="I475" s="56"/>
      <c r="J475" s="56"/>
      <c r="K475" s="5"/>
      <c r="L475" s="5"/>
      <c r="M475" s="5"/>
      <c r="N475" s="5"/>
      <c r="O475" s="5"/>
      <c r="P475" s="5"/>
      <c r="Q475" s="5"/>
      <c r="R475" s="5"/>
      <c r="S475" s="5"/>
      <c r="T475" s="5"/>
      <c r="U475" s="5"/>
      <c r="V475" s="5"/>
      <c r="W475" s="5"/>
      <c r="X475" s="5"/>
      <c r="Y475" s="5"/>
      <c r="Z475" s="5"/>
    </row>
    <row r="476" spans="1:26" ht="12.75" customHeight="1" x14ac:dyDescent="0.2">
      <c r="A476" s="55"/>
      <c r="B476" s="56"/>
      <c r="C476" s="56"/>
      <c r="D476" s="56"/>
      <c r="E476" s="56"/>
      <c r="F476" s="56"/>
      <c r="G476" s="56"/>
      <c r="H476" s="56"/>
      <c r="I476" s="56"/>
      <c r="J476" s="56"/>
      <c r="K476" s="5"/>
      <c r="L476" s="5"/>
      <c r="M476" s="5"/>
      <c r="N476" s="5"/>
      <c r="O476" s="5"/>
      <c r="P476" s="5"/>
      <c r="Q476" s="5"/>
      <c r="R476" s="5"/>
      <c r="S476" s="5"/>
      <c r="T476" s="5"/>
      <c r="U476" s="5"/>
      <c r="V476" s="5"/>
      <c r="W476" s="5"/>
      <c r="X476" s="5"/>
      <c r="Y476" s="5"/>
      <c r="Z476" s="5"/>
    </row>
    <row r="477" spans="1:26" ht="12.75" customHeight="1" x14ac:dyDescent="0.2">
      <c r="A477" s="55"/>
      <c r="B477" s="56"/>
      <c r="C477" s="56"/>
      <c r="D477" s="56"/>
      <c r="E477" s="56"/>
      <c r="F477" s="56"/>
      <c r="G477" s="56"/>
      <c r="H477" s="56"/>
      <c r="I477" s="56"/>
      <c r="J477" s="56"/>
      <c r="K477" s="5"/>
      <c r="L477" s="5"/>
      <c r="M477" s="5"/>
      <c r="N477" s="5"/>
      <c r="O477" s="5"/>
      <c r="P477" s="5"/>
      <c r="Q477" s="5"/>
      <c r="R477" s="5"/>
      <c r="S477" s="5"/>
      <c r="T477" s="5"/>
      <c r="U477" s="5"/>
      <c r="V477" s="5"/>
      <c r="W477" s="5"/>
      <c r="X477" s="5"/>
      <c r="Y477" s="5"/>
      <c r="Z477" s="5"/>
    </row>
    <row r="478" spans="1:26" ht="12.75" customHeight="1" x14ac:dyDescent="0.2">
      <c r="A478" s="55"/>
      <c r="B478" s="56"/>
      <c r="C478" s="56"/>
      <c r="D478" s="56"/>
      <c r="E478" s="56"/>
      <c r="F478" s="56"/>
      <c r="G478" s="56"/>
      <c r="H478" s="56"/>
      <c r="I478" s="56"/>
      <c r="J478" s="56"/>
      <c r="K478" s="5"/>
      <c r="L478" s="5"/>
      <c r="M478" s="5"/>
      <c r="N478" s="5"/>
      <c r="O478" s="5"/>
      <c r="P478" s="5"/>
      <c r="Q478" s="5"/>
      <c r="R478" s="5"/>
      <c r="S478" s="5"/>
      <c r="T478" s="5"/>
      <c r="U478" s="5"/>
      <c r="V478" s="5"/>
      <c r="W478" s="5"/>
      <c r="X478" s="5"/>
      <c r="Y478" s="5"/>
      <c r="Z478" s="5"/>
    </row>
    <row r="479" spans="1:26" ht="12.75" customHeight="1" x14ac:dyDescent="0.2">
      <c r="A479" s="55"/>
      <c r="B479" s="56"/>
      <c r="C479" s="56"/>
      <c r="D479" s="56"/>
      <c r="E479" s="56"/>
      <c r="F479" s="56"/>
      <c r="G479" s="56"/>
      <c r="H479" s="56"/>
      <c r="I479" s="56"/>
      <c r="J479" s="56"/>
      <c r="K479" s="5"/>
      <c r="L479" s="5"/>
      <c r="M479" s="5"/>
      <c r="N479" s="5"/>
      <c r="O479" s="5"/>
      <c r="P479" s="5"/>
      <c r="Q479" s="5"/>
      <c r="R479" s="5"/>
      <c r="S479" s="5"/>
      <c r="T479" s="5"/>
      <c r="U479" s="5"/>
      <c r="V479" s="5"/>
      <c r="W479" s="5"/>
      <c r="X479" s="5"/>
      <c r="Y479" s="5"/>
      <c r="Z479" s="5"/>
    </row>
    <row r="480" spans="1:26" ht="12.75" customHeight="1" x14ac:dyDescent="0.2">
      <c r="A480" s="55"/>
      <c r="B480" s="56"/>
      <c r="C480" s="56"/>
      <c r="D480" s="56"/>
      <c r="E480" s="56"/>
      <c r="F480" s="56"/>
      <c r="G480" s="56"/>
      <c r="H480" s="56"/>
      <c r="I480" s="56"/>
      <c r="J480" s="56"/>
      <c r="K480" s="5"/>
      <c r="L480" s="5"/>
      <c r="M480" s="5"/>
      <c r="N480" s="5"/>
      <c r="O480" s="5"/>
      <c r="P480" s="5"/>
      <c r="Q480" s="5"/>
      <c r="R480" s="5"/>
      <c r="S480" s="5"/>
      <c r="T480" s="5"/>
      <c r="U480" s="5"/>
      <c r="V480" s="5"/>
      <c r="W480" s="5"/>
      <c r="X480" s="5"/>
      <c r="Y480" s="5"/>
      <c r="Z480" s="5"/>
    </row>
    <row r="481" spans="1:26" ht="12.75" customHeight="1" x14ac:dyDescent="0.2">
      <c r="A481" s="55"/>
      <c r="B481" s="56"/>
      <c r="C481" s="56"/>
      <c r="D481" s="56"/>
      <c r="E481" s="56"/>
      <c r="F481" s="56"/>
      <c r="G481" s="56"/>
      <c r="H481" s="56"/>
      <c r="I481" s="56"/>
      <c r="J481" s="56"/>
      <c r="K481" s="5"/>
      <c r="L481" s="5"/>
      <c r="M481" s="5"/>
      <c r="N481" s="5"/>
      <c r="O481" s="5"/>
      <c r="P481" s="5"/>
      <c r="Q481" s="5"/>
      <c r="R481" s="5"/>
      <c r="S481" s="5"/>
      <c r="T481" s="5"/>
      <c r="U481" s="5"/>
      <c r="V481" s="5"/>
      <c r="W481" s="5"/>
      <c r="X481" s="5"/>
      <c r="Y481" s="5"/>
      <c r="Z481" s="5"/>
    </row>
    <row r="482" spans="1:26" ht="12.75" customHeight="1" x14ac:dyDescent="0.2">
      <c r="A482" s="55"/>
      <c r="B482" s="56"/>
      <c r="C482" s="56"/>
      <c r="D482" s="56"/>
      <c r="E482" s="56"/>
      <c r="F482" s="56"/>
      <c r="G482" s="56"/>
      <c r="H482" s="56"/>
      <c r="I482" s="56"/>
      <c r="J482" s="56"/>
      <c r="K482" s="5"/>
      <c r="L482" s="5"/>
      <c r="M482" s="5"/>
      <c r="N482" s="5"/>
      <c r="O482" s="5"/>
      <c r="P482" s="5"/>
      <c r="Q482" s="5"/>
      <c r="R482" s="5"/>
      <c r="S482" s="5"/>
      <c r="T482" s="5"/>
      <c r="U482" s="5"/>
      <c r="V482" s="5"/>
      <c r="W482" s="5"/>
      <c r="X482" s="5"/>
      <c r="Y482" s="5"/>
      <c r="Z482" s="5"/>
    </row>
    <row r="483" spans="1:26" ht="12.75" customHeight="1" x14ac:dyDescent="0.2">
      <c r="A483" s="55"/>
      <c r="B483" s="56"/>
      <c r="C483" s="56"/>
      <c r="D483" s="56"/>
      <c r="E483" s="56"/>
      <c r="F483" s="56"/>
      <c r="G483" s="56"/>
      <c r="H483" s="56"/>
      <c r="I483" s="56"/>
      <c r="J483" s="56"/>
      <c r="K483" s="5"/>
      <c r="L483" s="5"/>
      <c r="M483" s="5"/>
      <c r="N483" s="5"/>
      <c r="O483" s="5"/>
      <c r="P483" s="5"/>
      <c r="Q483" s="5"/>
      <c r="R483" s="5"/>
      <c r="S483" s="5"/>
      <c r="T483" s="5"/>
      <c r="U483" s="5"/>
      <c r="V483" s="5"/>
      <c r="W483" s="5"/>
      <c r="X483" s="5"/>
      <c r="Y483" s="5"/>
      <c r="Z483" s="5"/>
    </row>
    <row r="484" spans="1:26" ht="12.75" customHeight="1" x14ac:dyDescent="0.2">
      <c r="A484" s="55"/>
      <c r="B484" s="56"/>
      <c r="C484" s="56"/>
      <c r="D484" s="56"/>
      <c r="E484" s="56"/>
      <c r="F484" s="56"/>
      <c r="G484" s="56"/>
      <c r="H484" s="56"/>
      <c r="I484" s="56"/>
      <c r="J484" s="56"/>
      <c r="K484" s="5"/>
      <c r="L484" s="5"/>
      <c r="M484" s="5"/>
      <c r="N484" s="5"/>
      <c r="O484" s="5"/>
      <c r="P484" s="5"/>
      <c r="Q484" s="5"/>
      <c r="R484" s="5"/>
      <c r="S484" s="5"/>
      <c r="T484" s="5"/>
      <c r="U484" s="5"/>
      <c r="V484" s="5"/>
      <c r="W484" s="5"/>
      <c r="X484" s="5"/>
      <c r="Y484" s="5"/>
      <c r="Z484" s="5"/>
    </row>
    <row r="485" spans="1:26" ht="12.75" customHeight="1" x14ac:dyDescent="0.2">
      <c r="A485" s="55"/>
      <c r="B485" s="56"/>
      <c r="C485" s="56"/>
      <c r="D485" s="56"/>
      <c r="E485" s="56"/>
      <c r="F485" s="56"/>
      <c r="G485" s="56"/>
      <c r="H485" s="56"/>
      <c r="I485" s="56"/>
      <c r="J485" s="56"/>
      <c r="K485" s="5"/>
      <c r="L485" s="5"/>
      <c r="M485" s="5"/>
      <c r="N485" s="5"/>
      <c r="O485" s="5"/>
      <c r="P485" s="5"/>
      <c r="Q485" s="5"/>
      <c r="R485" s="5"/>
      <c r="S485" s="5"/>
      <c r="T485" s="5"/>
      <c r="U485" s="5"/>
      <c r="V485" s="5"/>
      <c r="W485" s="5"/>
      <c r="X485" s="5"/>
      <c r="Y485" s="5"/>
      <c r="Z485" s="5"/>
    </row>
    <row r="486" spans="1:26" ht="12.75" customHeight="1" x14ac:dyDescent="0.2">
      <c r="A486" s="55"/>
      <c r="B486" s="56"/>
      <c r="C486" s="56"/>
      <c r="D486" s="56"/>
      <c r="E486" s="56"/>
      <c r="F486" s="56"/>
      <c r="G486" s="56"/>
      <c r="H486" s="56"/>
      <c r="I486" s="56"/>
      <c r="J486" s="56"/>
      <c r="K486" s="5"/>
      <c r="L486" s="5"/>
      <c r="M486" s="5"/>
      <c r="N486" s="5"/>
      <c r="O486" s="5"/>
      <c r="P486" s="5"/>
      <c r="Q486" s="5"/>
      <c r="R486" s="5"/>
      <c r="S486" s="5"/>
      <c r="T486" s="5"/>
      <c r="U486" s="5"/>
      <c r="V486" s="5"/>
      <c r="W486" s="5"/>
      <c r="X486" s="5"/>
      <c r="Y486" s="5"/>
      <c r="Z486" s="5"/>
    </row>
    <row r="487" spans="1:26" ht="12.75" customHeight="1" x14ac:dyDescent="0.2">
      <c r="A487" s="55"/>
      <c r="B487" s="56"/>
      <c r="C487" s="56"/>
      <c r="D487" s="56"/>
      <c r="E487" s="56"/>
      <c r="F487" s="56"/>
      <c r="G487" s="56"/>
      <c r="H487" s="56"/>
      <c r="I487" s="56"/>
      <c r="J487" s="56"/>
      <c r="K487" s="5"/>
      <c r="L487" s="5"/>
      <c r="M487" s="5"/>
      <c r="N487" s="5"/>
      <c r="O487" s="5"/>
      <c r="P487" s="5"/>
      <c r="Q487" s="5"/>
      <c r="R487" s="5"/>
      <c r="S487" s="5"/>
      <c r="T487" s="5"/>
      <c r="U487" s="5"/>
      <c r="V487" s="5"/>
      <c r="W487" s="5"/>
      <c r="X487" s="5"/>
      <c r="Y487" s="5"/>
      <c r="Z487" s="5"/>
    </row>
    <row r="488" spans="1:26" ht="12.75" customHeight="1" x14ac:dyDescent="0.2">
      <c r="A488" s="55"/>
      <c r="B488" s="56"/>
      <c r="C488" s="56"/>
      <c r="D488" s="56"/>
      <c r="E488" s="56"/>
      <c r="F488" s="56"/>
      <c r="G488" s="56"/>
      <c r="H488" s="56"/>
      <c r="I488" s="56"/>
      <c r="J488" s="56"/>
      <c r="K488" s="5"/>
      <c r="L488" s="5"/>
      <c r="M488" s="5"/>
      <c r="N488" s="5"/>
      <c r="O488" s="5"/>
      <c r="P488" s="5"/>
      <c r="Q488" s="5"/>
      <c r="R488" s="5"/>
      <c r="S488" s="5"/>
      <c r="T488" s="5"/>
      <c r="U488" s="5"/>
      <c r="V488" s="5"/>
      <c r="W488" s="5"/>
      <c r="X488" s="5"/>
      <c r="Y488" s="5"/>
      <c r="Z488" s="5"/>
    </row>
    <row r="489" spans="1:26" ht="12.75" customHeight="1" x14ac:dyDescent="0.2">
      <c r="A489" s="55"/>
      <c r="B489" s="56"/>
      <c r="C489" s="56"/>
      <c r="D489" s="56"/>
      <c r="E489" s="56"/>
      <c r="F489" s="56"/>
      <c r="G489" s="56"/>
      <c r="H489" s="56"/>
      <c r="I489" s="56"/>
      <c r="J489" s="56"/>
      <c r="K489" s="5"/>
      <c r="L489" s="5"/>
      <c r="M489" s="5"/>
      <c r="N489" s="5"/>
      <c r="O489" s="5"/>
      <c r="P489" s="5"/>
      <c r="Q489" s="5"/>
      <c r="R489" s="5"/>
      <c r="S489" s="5"/>
      <c r="T489" s="5"/>
      <c r="U489" s="5"/>
      <c r="V489" s="5"/>
      <c r="W489" s="5"/>
      <c r="X489" s="5"/>
      <c r="Y489" s="5"/>
      <c r="Z489" s="5"/>
    </row>
    <row r="490" spans="1:26" ht="12.75" customHeight="1" x14ac:dyDescent="0.2">
      <c r="A490" s="55"/>
      <c r="B490" s="56"/>
      <c r="C490" s="56"/>
      <c r="D490" s="56"/>
      <c r="E490" s="56"/>
      <c r="F490" s="56"/>
      <c r="G490" s="56"/>
      <c r="H490" s="56"/>
      <c r="I490" s="56"/>
      <c r="J490" s="56"/>
      <c r="K490" s="5"/>
      <c r="L490" s="5"/>
      <c r="M490" s="5"/>
      <c r="N490" s="5"/>
      <c r="O490" s="5"/>
      <c r="P490" s="5"/>
      <c r="Q490" s="5"/>
      <c r="R490" s="5"/>
      <c r="S490" s="5"/>
      <c r="T490" s="5"/>
      <c r="U490" s="5"/>
      <c r="V490" s="5"/>
      <c r="W490" s="5"/>
      <c r="X490" s="5"/>
      <c r="Y490" s="5"/>
      <c r="Z490" s="5"/>
    </row>
    <row r="491" spans="1:26" ht="12.75" customHeight="1" x14ac:dyDescent="0.2">
      <c r="A491" s="55"/>
      <c r="B491" s="56"/>
      <c r="C491" s="56"/>
      <c r="D491" s="56"/>
      <c r="E491" s="56"/>
      <c r="F491" s="56"/>
      <c r="G491" s="56"/>
      <c r="H491" s="56"/>
      <c r="I491" s="56"/>
      <c r="J491" s="56"/>
      <c r="K491" s="5"/>
      <c r="L491" s="5"/>
      <c r="M491" s="5"/>
      <c r="N491" s="5"/>
      <c r="O491" s="5"/>
      <c r="P491" s="5"/>
      <c r="Q491" s="5"/>
      <c r="R491" s="5"/>
      <c r="S491" s="5"/>
      <c r="T491" s="5"/>
      <c r="U491" s="5"/>
      <c r="V491" s="5"/>
      <c r="W491" s="5"/>
      <c r="X491" s="5"/>
      <c r="Y491" s="5"/>
      <c r="Z491" s="5"/>
    </row>
    <row r="492" spans="1:26" ht="12.75" customHeight="1" x14ac:dyDescent="0.2">
      <c r="A492" s="55"/>
      <c r="B492" s="56"/>
      <c r="C492" s="56"/>
      <c r="D492" s="56"/>
      <c r="E492" s="56"/>
      <c r="F492" s="56"/>
      <c r="G492" s="56"/>
      <c r="H492" s="56"/>
      <c r="I492" s="56"/>
      <c r="J492" s="56"/>
      <c r="K492" s="5"/>
      <c r="L492" s="5"/>
      <c r="M492" s="5"/>
      <c r="N492" s="5"/>
      <c r="O492" s="5"/>
      <c r="P492" s="5"/>
      <c r="Q492" s="5"/>
      <c r="R492" s="5"/>
      <c r="S492" s="5"/>
      <c r="T492" s="5"/>
      <c r="U492" s="5"/>
      <c r="V492" s="5"/>
      <c r="W492" s="5"/>
      <c r="X492" s="5"/>
      <c r="Y492" s="5"/>
      <c r="Z492" s="5"/>
    </row>
    <row r="493" spans="1:26" ht="12.75" customHeight="1" x14ac:dyDescent="0.2">
      <c r="A493" s="55"/>
      <c r="B493" s="56"/>
      <c r="C493" s="56"/>
      <c r="D493" s="56"/>
      <c r="E493" s="56"/>
      <c r="F493" s="56"/>
      <c r="G493" s="56"/>
      <c r="H493" s="56"/>
      <c r="I493" s="56"/>
      <c r="J493" s="56"/>
      <c r="K493" s="5"/>
      <c r="L493" s="5"/>
      <c r="M493" s="5"/>
      <c r="N493" s="5"/>
      <c r="O493" s="5"/>
      <c r="P493" s="5"/>
      <c r="Q493" s="5"/>
      <c r="R493" s="5"/>
      <c r="S493" s="5"/>
      <c r="T493" s="5"/>
      <c r="U493" s="5"/>
      <c r="V493" s="5"/>
      <c r="W493" s="5"/>
      <c r="X493" s="5"/>
      <c r="Y493" s="5"/>
      <c r="Z493" s="5"/>
    </row>
    <row r="494" spans="1:26" ht="12.75" customHeight="1" x14ac:dyDescent="0.2">
      <c r="A494" s="55"/>
      <c r="B494" s="56"/>
      <c r="C494" s="56"/>
      <c r="D494" s="56"/>
      <c r="E494" s="56"/>
      <c r="F494" s="56"/>
      <c r="G494" s="56"/>
      <c r="H494" s="56"/>
      <c r="I494" s="56"/>
      <c r="J494" s="56"/>
      <c r="K494" s="5"/>
      <c r="L494" s="5"/>
      <c r="M494" s="5"/>
      <c r="N494" s="5"/>
      <c r="O494" s="5"/>
      <c r="P494" s="5"/>
      <c r="Q494" s="5"/>
      <c r="R494" s="5"/>
      <c r="S494" s="5"/>
      <c r="T494" s="5"/>
      <c r="U494" s="5"/>
      <c r="V494" s="5"/>
      <c r="W494" s="5"/>
      <c r="X494" s="5"/>
      <c r="Y494" s="5"/>
      <c r="Z494" s="5"/>
    </row>
    <row r="495" spans="1:26" ht="12.75" customHeight="1" x14ac:dyDescent="0.2">
      <c r="A495" s="55"/>
      <c r="B495" s="56"/>
      <c r="C495" s="56"/>
      <c r="D495" s="56"/>
      <c r="E495" s="56"/>
      <c r="F495" s="56"/>
      <c r="G495" s="56"/>
      <c r="H495" s="56"/>
      <c r="I495" s="56"/>
      <c r="J495" s="56"/>
      <c r="K495" s="5"/>
      <c r="L495" s="5"/>
      <c r="M495" s="5"/>
      <c r="N495" s="5"/>
      <c r="O495" s="5"/>
      <c r="P495" s="5"/>
      <c r="Q495" s="5"/>
      <c r="R495" s="5"/>
      <c r="S495" s="5"/>
      <c r="T495" s="5"/>
      <c r="U495" s="5"/>
      <c r="V495" s="5"/>
      <c r="W495" s="5"/>
      <c r="X495" s="5"/>
      <c r="Y495" s="5"/>
      <c r="Z495" s="5"/>
    </row>
    <row r="496" spans="1:26" ht="12.75" customHeight="1" x14ac:dyDescent="0.2">
      <c r="A496" s="55"/>
      <c r="B496" s="56"/>
      <c r="C496" s="56"/>
      <c r="D496" s="56"/>
      <c r="E496" s="56"/>
      <c r="F496" s="56"/>
      <c r="G496" s="56"/>
      <c r="H496" s="56"/>
      <c r="I496" s="56"/>
      <c r="J496" s="56"/>
      <c r="K496" s="5"/>
      <c r="L496" s="5"/>
      <c r="M496" s="5"/>
      <c r="N496" s="5"/>
      <c r="O496" s="5"/>
      <c r="P496" s="5"/>
      <c r="Q496" s="5"/>
      <c r="R496" s="5"/>
      <c r="S496" s="5"/>
      <c r="T496" s="5"/>
      <c r="U496" s="5"/>
      <c r="V496" s="5"/>
      <c r="W496" s="5"/>
      <c r="X496" s="5"/>
      <c r="Y496" s="5"/>
      <c r="Z496" s="5"/>
    </row>
    <row r="497" spans="1:26" ht="12.75" customHeight="1" x14ac:dyDescent="0.2">
      <c r="A497" s="55"/>
      <c r="B497" s="56"/>
      <c r="C497" s="56"/>
      <c r="D497" s="56"/>
      <c r="E497" s="56"/>
      <c r="F497" s="56"/>
      <c r="G497" s="56"/>
      <c r="H497" s="56"/>
      <c r="I497" s="56"/>
      <c r="J497" s="56"/>
      <c r="K497" s="5"/>
      <c r="L497" s="5"/>
      <c r="M497" s="5"/>
      <c r="N497" s="5"/>
      <c r="O497" s="5"/>
      <c r="P497" s="5"/>
      <c r="Q497" s="5"/>
      <c r="R497" s="5"/>
      <c r="S497" s="5"/>
      <c r="T497" s="5"/>
      <c r="U497" s="5"/>
      <c r="V497" s="5"/>
      <c r="W497" s="5"/>
      <c r="X497" s="5"/>
      <c r="Y497" s="5"/>
      <c r="Z497" s="5"/>
    </row>
    <row r="498" spans="1:26" ht="12.75" customHeight="1" x14ac:dyDescent="0.2">
      <c r="A498" s="55"/>
      <c r="B498" s="56"/>
      <c r="C498" s="56"/>
      <c r="D498" s="56"/>
      <c r="E498" s="56"/>
      <c r="F498" s="56"/>
      <c r="G498" s="56"/>
      <c r="H498" s="56"/>
      <c r="I498" s="56"/>
      <c r="J498" s="56"/>
      <c r="K498" s="5"/>
      <c r="L498" s="5"/>
      <c r="M498" s="5"/>
      <c r="N498" s="5"/>
      <c r="O498" s="5"/>
      <c r="P498" s="5"/>
      <c r="Q498" s="5"/>
      <c r="R498" s="5"/>
      <c r="S498" s="5"/>
      <c r="T498" s="5"/>
      <c r="U498" s="5"/>
      <c r="V498" s="5"/>
      <c r="W498" s="5"/>
      <c r="X498" s="5"/>
      <c r="Y498" s="5"/>
      <c r="Z498" s="5"/>
    </row>
    <row r="499" spans="1:26" ht="12.75" customHeight="1" x14ac:dyDescent="0.2">
      <c r="A499" s="55"/>
      <c r="B499" s="56"/>
      <c r="C499" s="56"/>
      <c r="D499" s="56"/>
      <c r="E499" s="56"/>
      <c r="F499" s="56"/>
      <c r="G499" s="56"/>
      <c r="H499" s="56"/>
      <c r="I499" s="56"/>
      <c r="J499" s="56"/>
      <c r="K499" s="5"/>
      <c r="L499" s="5"/>
      <c r="M499" s="5"/>
      <c r="N499" s="5"/>
      <c r="O499" s="5"/>
      <c r="P499" s="5"/>
      <c r="Q499" s="5"/>
      <c r="R499" s="5"/>
      <c r="S499" s="5"/>
      <c r="T499" s="5"/>
      <c r="U499" s="5"/>
      <c r="V499" s="5"/>
      <c r="W499" s="5"/>
      <c r="X499" s="5"/>
      <c r="Y499" s="5"/>
      <c r="Z499" s="5"/>
    </row>
    <row r="500" spans="1:26" ht="12.75" customHeight="1" x14ac:dyDescent="0.2">
      <c r="A500" s="55"/>
      <c r="B500" s="56"/>
      <c r="C500" s="56"/>
      <c r="D500" s="56"/>
      <c r="E500" s="56"/>
      <c r="F500" s="56"/>
      <c r="G500" s="56"/>
      <c r="H500" s="56"/>
      <c r="I500" s="56"/>
      <c r="J500" s="56"/>
      <c r="K500" s="5"/>
      <c r="L500" s="5"/>
      <c r="M500" s="5"/>
      <c r="N500" s="5"/>
      <c r="O500" s="5"/>
      <c r="P500" s="5"/>
      <c r="Q500" s="5"/>
      <c r="R500" s="5"/>
      <c r="S500" s="5"/>
      <c r="T500" s="5"/>
      <c r="U500" s="5"/>
      <c r="V500" s="5"/>
      <c r="W500" s="5"/>
      <c r="X500" s="5"/>
      <c r="Y500" s="5"/>
      <c r="Z500" s="5"/>
    </row>
    <row r="501" spans="1:26" ht="12.75" customHeight="1" x14ac:dyDescent="0.2">
      <c r="A501" s="55"/>
      <c r="B501" s="56"/>
      <c r="C501" s="56"/>
      <c r="D501" s="56"/>
      <c r="E501" s="56"/>
      <c r="F501" s="56"/>
      <c r="G501" s="56"/>
      <c r="H501" s="56"/>
      <c r="I501" s="56"/>
      <c r="J501" s="56"/>
      <c r="K501" s="5"/>
      <c r="L501" s="5"/>
      <c r="M501" s="5"/>
      <c r="N501" s="5"/>
      <c r="O501" s="5"/>
      <c r="P501" s="5"/>
      <c r="Q501" s="5"/>
      <c r="R501" s="5"/>
      <c r="S501" s="5"/>
      <c r="T501" s="5"/>
      <c r="U501" s="5"/>
      <c r="V501" s="5"/>
      <c r="W501" s="5"/>
      <c r="X501" s="5"/>
      <c r="Y501" s="5"/>
      <c r="Z501" s="5"/>
    </row>
    <row r="502" spans="1:26" ht="12.75" customHeight="1" x14ac:dyDescent="0.2">
      <c r="A502" s="55"/>
      <c r="B502" s="56"/>
      <c r="C502" s="56"/>
      <c r="D502" s="56"/>
      <c r="E502" s="56"/>
      <c r="F502" s="56"/>
      <c r="G502" s="56"/>
      <c r="H502" s="56"/>
      <c r="I502" s="56"/>
      <c r="J502" s="56"/>
      <c r="K502" s="5"/>
      <c r="L502" s="5"/>
      <c r="M502" s="5"/>
      <c r="N502" s="5"/>
      <c r="O502" s="5"/>
      <c r="P502" s="5"/>
      <c r="Q502" s="5"/>
      <c r="R502" s="5"/>
      <c r="S502" s="5"/>
      <c r="T502" s="5"/>
      <c r="U502" s="5"/>
      <c r="V502" s="5"/>
      <c r="W502" s="5"/>
      <c r="X502" s="5"/>
      <c r="Y502" s="5"/>
      <c r="Z502" s="5"/>
    </row>
    <row r="503" spans="1:26" ht="12.75" customHeight="1" x14ac:dyDescent="0.2">
      <c r="A503" s="55"/>
      <c r="B503" s="56"/>
      <c r="C503" s="56"/>
      <c r="D503" s="56"/>
      <c r="E503" s="56"/>
      <c r="F503" s="56"/>
      <c r="G503" s="56"/>
      <c r="H503" s="56"/>
      <c r="I503" s="56"/>
      <c r="J503" s="56"/>
      <c r="K503" s="5"/>
      <c r="L503" s="5"/>
      <c r="M503" s="5"/>
      <c r="N503" s="5"/>
      <c r="O503" s="5"/>
      <c r="P503" s="5"/>
      <c r="Q503" s="5"/>
      <c r="R503" s="5"/>
      <c r="S503" s="5"/>
      <c r="T503" s="5"/>
      <c r="U503" s="5"/>
      <c r="V503" s="5"/>
      <c r="W503" s="5"/>
      <c r="X503" s="5"/>
      <c r="Y503" s="5"/>
      <c r="Z503" s="5"/>
    </row>
    <row r="504" spans="1:26" ht="12.75" customHeight="1" x14ac:dyDescent="0.2">
      <c r="A504" s="55"/>
      <c r="B504" s="56"/>
      <c r="C504" s="56"/>
      <c r="D504" s="56"/>
      <c r="E504" s="56"/>
      <c r="F504" s="56"/>
      <c r="G504" s="56"/>
      <c r="H504" s="56"/>
      <c r="I504" s="56"/>
      <c r="J504" s="56"/>
      <c r="K504" s="5"/>
      <c r="L504" s="5"/>
      <c r="M504" s="5"/>
      <c r="N504" s="5"/>
      <c r="O504" s="5"/>
      <c r="P504" s="5"/>
      <c r="Q504" s="5"/>
      <c r="R504" s="5"/>
      <c r="S504" s="5"/>
      <c r="T504" s="5"/>
      <c r="U504" s="5"/>
      <c r="V504" s="5"/>
      <c r="W504" s="5"/>
      <c r="X504" s="5"/>
      <c r="Y504" s="5"/>
      <c r="Z504" s="5"/>
    </row>
    <row r="505" spans="1:26" ht="12.75" customHeight="1" x14ac:dyDescent="0.2">
      <c r="A505" s="55"/>
      <c r="B505" s="56"/>
      <c r="C505" s="56"/>
      <c r="D505" s="56"/>
      <c r="E505" s="56"/>
      <c r="F505" s="56"/>
      <c r="G505" s="56"/>
      <c r="H505" s="56"/>
      <c r="I505" s="56"/>
      <c r="J505" s="56"/>
      <c r="K505" s="5"/>
      <c r="L505" s="5"/>
      <c r="M505" s="5"/>
      <c r="N505" s="5"/>
      <c r="O505" s="5"/>
      <c r="P505" s="5"/>
      <c r="Q505" s="5"/>
      <c r="R505" s="5"/>
      <c r="S505" s="5"/>
      <c r="T505" s="5"/>
      <c r="U505" s="5"/>
      <c r="V505" s="5"/>
      <c r="W505" s="5"/>
      <c r="X505" s="5"/>
      <c r="Y505" s="5"/>
      <c r="Z505" s="5"/>
    </row>
    <row r="506" spans="1:26" ht="12.75" customHeight="1" x14ac:dyDescent="0.2">
      <c r="A506" s="55"/>
      <c r="B506" s="56"/>
      <c r="C506" s="56"/>
      <c r="D506" s="56"/>
      <c r="E506" s="56"/>
      <c r="F506" s="56"/>
      <c r="G506" s="56"/>
      <c r="H506" s="56"/>
      <c r="I506" s="56"/>
      <c r="J506" s="56"/>
      <c r="K506" s="5"/>
      <c r="L506" s="5"/>
      <c r="M506" s="5"/>
      <c r="N506" s="5"/>
      <c r="O506" s="5"/>
      <c r="P506" s="5"/>
      <c r="Q506" s="5"/>
      <c r="R506" s="5"/>
      <c r="S506" s="5"/>
      <c r="T506" s="5"/>
      <c r="U506" s="5"/>
      <c r="V506" s="5"/>
      <c r="W506" s="5"/>
      <c r="X506" s="5"/>
      <c r="Y506" s="5"/>
      <c r="Z506" s="5"/>
    </row>
    <row r="507" spans="1:26" ht="12.75" customHeight="1" x14ac:dyDescent="0.2">
      <c r="A507" s="55"/>
      <c r="B507" s="56"/>
      <c r="C507" s="56"/>
      <c r="D507" s="56"/>
      <c r="E507" s="56"/>
      <c r="F507" s="56"/>
      <c r="G507" s="56"/>
      <c r="H507" s="56"/>
      <c r="I507" s="56"/>
      <c r="J507" s="56"/>
      <c r="K507" s="5"/>
      <c r="L507" s="5"/>
      <c r="M507" s="5"/>
      <c r="N507" s="5"/>
      <c r="O507" s="5"/>
      <c r="P507" s="5"/>
      <c r="Q507" s="5"/>
      <c r="R507" s="5"/>
      <c r="S507" s="5"/>
      <c r="T507" s="5"/>
      <c r="U507" s="5"/>
      <c r="V507" s="5"/>
      <c r="W507" s="5"/>
      <c r="X507" s="5"/>
      <c r="Y507" s="5"/>
      <c r="Z507" s="5"/>
    </row>
    <row r="508" spans="1:26" ht="12.75" customHeight="1" x14ac:dyDescent="0.2">
      <c r="A508" s="55"/>
      <c r="B508" s="56"/>
      <c r="C508" s="56"/>
      <c r="D508" s="56"/>
      <c r="E508" s="56"/>
      <c r="F508" s="56"/>
      <c r="G508" s="56"/>
      <c r="H508" s="56"/>
      <c r="I508" s="56"/>
      <c r="J508" s="56"/>
      <c r="K508" s="5"/>
      <c r="L508" s="5"/>
      <c r="M508" s="5"/>
      <c r="N508" s="5"/>
      <c r="O508" s="5"/>
      <c r="P508" s="5"/>
      <c r="Q508" s="5"/>
      <c r="R508" s="5"/>
      <c r="S508" s="5"/>
      <c r="T508" s="5"/>
      <c r="U508" s="5"/>
      <c r="V508" s="5"/>
      <c r="W508" s="5"/>
      <c r="X508" s="5"/>
      <c r="Y508" s="5"/>
      <c r="Z508" s="5"/>
    </row>
    <row r="509" spans="1:26" ht="12.75" customHeight="1" x14ac:dyDescent="0.2">
      <c r="A509" s="55"/>
      <c r="B509" s="56"/>
      <c r="C509" s="56"/>
      <c r="D509" s="56"/>
      <c r="E509" s="56"/>
      <c r="F509" s="56"/>
      <c r="G509" s="56"/>
      <c r="H509" s="56"/>
      <c r="I509" s="56"/>
      <c r="J509" s="56"/>
      <c r="K509" s="5"/>
      <c r="L509" s="5"/>
      <c r="M509" s="5"/>
      <c r="N509" s="5"/>
      <c r="O509" s="5"/>
      <c r="P509" s="5"/>
      <c r="Q509" s="5"/>
      <c r="R509" s="5"/>
      <c r="S509" s="5"/>
      <c r="T509" s="5"/>
      <c r="U509" s="5"/>
      <c r="V509" s="5"/>
      <c r="W509" s="5"/>
      <c r="X509" s="5"/>
      <c r="Y509" s="5"/>
      <c r="Z509" s="5"/>
    </row>
    <row r="510" spans="1:26" ht="12.75" customHeight="1" x14ac:dyDescent="0.2">
      <c r="A510" s="55"/>
      <c r="B510" s="56"/>
      <c r="C510" s="56"/>
      <c r="D510" s="56"/>
      <c r="E510" s="56"/>
      <c r="F510" s="56"/>
      <c r="G510" s="56"/>
      <c r="H510" s="56"/>
      <c r="I510" s="56"/>
      <c r="J510" s="56"/>
      <c r="K510" s="5"/>
      <c r="L510" s="5"/>
      <c r="M510" s="5"/>
      <c r="N510" s="5"/>
      <c r="O510" s="5"/>
      <c r="P510" s="5"/>
      <c r="Q510" s="5"/>
      <c r="R510" s="5"/>
      <c r="S510" s="5"/>
      <c r="T510" s="5"/>
      <c r="U510" s="5"/>
      <c r="V510" s="5"/>
      <c r="W510" s="5"/>
      <c r="X510" s="5"/>
      <c r="Y510" s="5"/>
      <c r="Z510" s="5"/>
    </row>
    <row r="511" spans="1:26" ht="12.75" customHeight="1" x14ac:dyDescent="0.2">
      <c r="A511" s="55"/>
      <c r="B511" s="56"/>
      <c r="C511" s="56"/>
      <c r="D511" s="56"/>
      <c r="E511" s="56"/>
      <c r="F511" s="56"/>
      <c r="G511" s="56"/>
      <c r="H511" s="56"/>
      <c r="I511" s="56"/>
      <c r="J511" s="56"/>
      <c r="K511" s="5"/>
      <c r="L511" s="5"/>
      <c r="M511" s="5"/>
      <c r="N511" s="5"/>
      <c r="O511" s="5"/>
      <c r="P511" s="5"/>
      <c r="Q511" s="5"/>
      <c r="R511" s="5"/>
      <c r="S511" s="5"/>
      <c r="T511" s="5"/>
      <c r="U511" s="5"/>
      <c r="V511" s="5"/>
      <c r="W511" s="5"/>
      <c r="X511" s="5"/>
      <c r="Y511" s="5"/>
      <c r="Z511" s="5"/>
    </row>
    <row r="512" spans="1:26" ht="12.75" customHeight="1" x14ac:dyDescent="0.2">
      <c r="A512" s="55"/>
      <c r="B512" s="56"/>
      <c r="C512" s="56"/>
      <c r="D512" s="56"/>
      <c r="E512" s="56"/>
      <c r="F512" s="56"/>
      <c r="G512" s="56"/>
      <c r="H512" s="56"/>
      <c r="I512" s="56"/>
      <c r="J512" s="56"/>
      <c r="K512" s="5"/>
      <c r="L512" s="5"/>
      <c r="M512" s="5"/>
      <c r="N512" s="5"/>
      <c r="O512" s="5"/>
      <c r="P512" s="5"/>
      <c r="Q512" s="5"/>
      <c r="R512" s="5"/>
      <c r="S512" s="5"/>
      <c r="T512" s="5"/>
      <c r="U512" s="5"/>
      <c r="V512" s="5"/>
      <c r="W512" s="5"/>
      <c r="X512" s="5"/>
      <c r="Y512" s="5"/>
      <c r="Z512" s="5"/>
    </row>
    <row r="513" spans="1:26" ht="12.75" customHeight="1" x14ac:dyDescent="0.2">
      <c r="A513" s="55"/>
      <c r="B513" s="56"/>
      <c r="C513" s="56"/>
      <c r="D513" s="56"/>
      <c r="E513" s="56"/>
      <c r="F513" s="56"/>
      <c r="G513" s="56"/>
      <c r="H513" s="56"/>
      <c r="I513" s="56"/>
      <c r="J513" s="56"/>
      <c r="K513" s="5"/>
      <c r="L513" s="5"/>
      <c r="M513" s="5"/>
      <c r="N513" s="5"/>
      <c r="O513" s="5"/>
      <c r="P513" s="5"/>
      <c r="Q513" s="5"/>
      <c r="R513" s="5"/>
      <c r="S513" s="5"/>
      <c r="T513" s="5"/>
      <c r="U513" s="5"/>
      <c r="V513" s="5"/>
      <c r="W513" s="5"/>
      <c r="X513" s="5"/>
      <c r="Y513" s="5"/>
      <c r="Z513" s="5"/>
    </row>
    <row r="514" spans="1:26" ht="12.75" customHeight="1" x14ac:dyDescent="0.2">
      <c r="A514" s="55"/>
      <c r="B514" s="56"/>
      <c r="C514" s="56"/>
      <c r="D514" s="56"/>
      <c r="E514" s="56"/>
      <c r="F514" s="56"/>
      <c r="G514" s="56"/>
      <c r="H514" s="56"/>
      <c r="I514" s="56"/>
      <c r="J514" s="56"/>
      <c r="K514" s="5"/>
      <c r="L514" s="5"/>
      <c r="M514" s="5"/>
      <c r="N514" s="5"/>
      <c r="O514" s="5"/>
      <c r="P514" s="5"/>
      <c r="Q514" s="5"/>
      <c r="R514" s="5"/>
      <c r="S514" s="5"/>
      <c r="T514" s="5"/>
      <c r="U514" s="5"/>
      <c r="V514" s="5"/>
      <c r="W514" s="5"/>
      <c r="X514" s="5"/>
      <c r="Y514" s="5"/>
      <c r="Z514" s="5"/>
    </row>
    <row r="515" spans="1:26" ht="12.75" customHeight="1" x14ac:dyDescent="0.2">
      <c r="A515" s="55"/>
      <c r="B515" s="56"/>
      <c r="C515" s="56"/>
      <c r="D515" s="56"/>
      <c r="E515" s="56"/>
      <c r="F515" s="56"/>
      <c r="G515" s="56"/>
      <c r="H515" s="56"/>
      <c r="I515" s="56"/>
      <c r="J515" s="56"/>
      <c r="K515" s="5"/>
      <c r="L515" s="5"/>
      <c r="M515" s="5"/>
      <c r="N515" s="5"/>
      <c r="O515" s="5"/>
      <c r="P515" s="5"/>
      <c r="Q515" s="5"/>
      <c r="R515" s="5"/>
      <c r="S515" s="5"/>
      <c r="T515" s="5"/>
      <c r="U515" s="5"/>
      <c r="V515" s="5"/>
      <c r="W515" s="5"/>
      <c r="X515" s="5"/>
      <c r="Y515" s="5"/>
      <c r="Z515" s="5"/>
    </row>
    <row r="516" spans="1:26" ht="12.75" customHeight="1" x14ac:dyDescent="0.2">
      <c r="A516" s="55"/>
      <c r="B516" s="56"/>
      <c r="C516" s="56"/>
      <c r="D516" s="56"/>
      <c r="E516" s="56"/>
      <c r="F516" s="56"/>
      <c r="G516" s="56"/>
      <c r="H516" s="56"/>
      <c r="I516" s="56"/>
      <c r="J516" s="56"/>
      <c r="K516" s="5"/>
      <c r="L516" s="5"/>
      <c r="M516" s="5"/>
      <c r="N516" s="5"/>
      <c r="O516" s="5"/>
      <c r="P516" s="5"/>
      <c r="Q516" s="5"/>
      <c r="R516" s="5"/>
      <c r="S516" s="5"/>
      <c r="T516" s="5"/>
      <c r="U516" s="5"/>
      <c r="V516" s="5"/>
      <c r="W516" s="5"/>
      <c r="X516" s="5"/>
      <c r="Y516" s="5"/>
      <c r="Z516" s="5"/>
    </row>
    <row r="517" spans="1:26" ht="12.75" customHeight="1" x14ac:dyDescent="0.2">
      <c r="A517" s="55"/>
      <c r="B517" s="56"/>
      <c r="C517" s="56"/>
      <c r="D517" s="56"/>
      <c r="E517" s="56"/>
      <c r="F517" s="56"/>
      <c r="G517" s="56"/>
      <c r="H517" s="56"/>
      <c r="I517" s="56"/>
      <c r="J517" s="56"/>
      <c r="K517" s="5"/>
      <c r="L517" s="5"/>
      <c r="M517" s="5"/>
      <c r="N517" s="5"/>
      <c r="O517" s="5"/>
      <c r="P517" s="5"/>
      <c r="Q517" s="5"/>
      <c r="R517" s="5"/>
      <c r="S517" s="5"/>
      <c r="T517" s="5"/>
      <c r="U517" s="5"/>
      <c r="V517" s="5"/>
      <c r="W517" s="5"/>
      <c r="X517" s="5"/>
      <c r="Y517" s="5"/>
      <c r="Z517" s="5"/>
    </row>
    <row r="518" spans="1:26" ht="12.75" customHeight="1" x14ac:dyDescent="0.2">
      <c r="A518" s="55"/>
      <c r="B518" s="56"/>
      <c r="C518" s="56"/>
      <c r="D518" s="56"/>
      <c r="E518" s="56"/>
      <c r="F518" s="56"/>
      <c r="G518" s="56"/>
      <c r="H518" s="56"/>
      <c r="I518" s="56"/>
      <c r="J518" s="56"/>
      <c r="K518" s="5"/>
      <c r="L518" s="5"/>
      <c r="M518" s="5"/>
      <c r="N518" s="5"/>
      <c r="O518" s="5"/>
      <c r="P518" s="5"/>
      <c r="Q518" s="5"/>
      <c r="R518" s="5"/>
      <c r="S518" s="5"/>
      <c r="T518" s="5"/>
      <c r="U518" s="5"/>
      <c r="V518" s="5"/>
      <c r="W518" s="5"/>
      <c r="X518" s="5"/>
      <c r="Y518" s="5"/>
      <c r="Z518" s="5"/>
    </row>
    <row r="519" spans="1:26" ht="12.75" customHeight="1" x14ac:dyDescent="0.2">
      <c r="A519" s="55"/>
      <c r="B519" s="56"/>
      <c r="C519" s="56"/>
      <c r="D519" s="56"/>
      <c r="E519" s="56"/>
      <c r="F519" s="56"/>
      <c r="G519" s="56"/>
      <c r="H519" s="56"/>
      <c r="I519" s="56"/>
      <c r="J519" s="56"/>
      <c r="K519" s="5"/>
      <c r="L519" s="5"/>
      <c r="M519" s="5"/>
      <c r="N519" s="5"/>
      <c r="O519" s="5"/>
      <c r="P519" s="5"/>
      <c r="Q519" s="5"/>
      <c r="R519" s="5"/>
      <c r="S519" s="5"/>
      <c r="T519" s="5"/>
      <c r="U519" s="5"/>
      <c r="V519" s="5"/>
      <c r="W519" s="5"/>
      <c r="X519" s="5"/>
      <c r="Y519" s="5"/>
      <c r="Z519" s="5"/>
    </row>
    <row r="520" spans="1:26" ht="12.75" customHeight="1" x14ac:dyDescent="0.2">
      <c r="A520" s="55"/>
      <c r="B520" s="56"/>
      <c r="C520" s="56"/>
      <c r="D520" s="56"/>
      <c r="E520" s="56"/>
      <c r="F520" s="56"/>
      <c r="G520" s="56"/>
      <c r="H520" s="56"/>
      <c r="I520" s="56"/>
      <c r="J520" s="56"/>
      <c r="K520" s="5"/>
      <c r="L520" s="5"/>
      <c r="M520" s="5"/>
      <c r="N520" s="5"/>
      <c r="O520" s="5"/>
      <c r="P520" s="5"/>
      <c r="Q520" s="5"/>
      <c r="R520" s="5"/>
      <c r="S520" s="5"/>
      <c r="T520" s="5"/>
      <c r="U520" s="5"/>
      <c r="V520" s="5"/>
      <c r="W520" s="5"/>
      <c r="X520" s="5"/>
      <c r="Y520" s="5"/>
      <c r="Z520" s="5"/>
    </row>
    <row r="521" spans="1:26" ht="12.75" customHeight="1" x14ac:dyDescent="0.2">
      <c r="A521" s="55"/>
      <c r="B521" s="56"/>
      <c r="C521" s="56"/>
      <c r="D521" s="56"/>
      <c r="E521" s="56"/>
      <c r="F521" s="56"/>
      <c r="G521" s="56"/>
      <c r="H521" s="56"/>
      <c r="I521" s="56"/>
      <c r="J521" s="56"/>
      <c r="K521" s="5"/>
      <c r="L521" s="5"/>
      <c r="M521" s="5"/>
      <c r="N521" s="5"/>
      <c r="O521" s="5"/>
      <c r="P521" s="5"/>
      <c r="Q521" s="5"/>
      <c r="R521" s="5"/>
      <c r="S521" s="5"/>
      <c r="T521" s="5"/>
      <c r="U521" s="5"/>
      <c r="V521" s="5"/>
      <c r="W521" s="5"/>
      <c r="X521" s="5"/>
      <c r="Y521" s="5"/>
      <c r="Z521" s="5"/>
    </row>
    <row r="522" spans="1:26" ht="12.75" customHeight="1" x14ac:dyDescent="0.2">
      <c r="A522" s="55"/>
      <c r="B522" s="56"/>
      <c r="C522" s="56"/>
      <c r="D522" s="56"/>
      <c r="E522" s="56"/>
      <c r="F522" s="56"/>
      <c r="G522" s="56"/>
      <c r="H522" s="56"/>
      <c r="I522" s="56"/>
      <c r="J522" s="56"/>
      <c r="K522" s="5"/>
      <c r="L522" s="5"/>
      <c r="M522" s="5"/>
      <c r="N522" s="5"/>
      <c r="O522" s="5"/>
      <c r="P522" s="5"/>
      <c r="Q522" s="5"/>
      <c r="R522" s="5"/>
      <c r="S522" s="5"/>
      <c r="T522" s="5"/>
      <c r="U522" s="5"/>
      <c r="V522" s="5"/>
      <c r="W522" s="5"/>
      <c r="X522" s="5"/>
      <c r="Y522" s="5"/>
      <c r="Z522" s="5"/>
    </row>
    <row r="523" spans="1:26" ht="12.75" customHeight="1" x14ac:dyDescent="0.2">
      <c r="A523" s="55"/>
      <c r="B523" s="56"/>
      <c r="C523" s="56"/>
      <c r="D523" s="56"/>
      <c r="E523" s="56"/>
      <c r="F523" s="56"/>
      <c r="G523" s="56"/>
      <c r="H523" s="56"/>
      <c r="I523" s="56"/>
      <c r="J523" s="56"/>
      <c r="K523" s="5"/>
      <c r="L523" s="5"/>
      <c r="M523" s="5"/>
      <c r="N523" s="5"/>
      <c r="O523" s="5"/>
      <c r="P523" s="5"/>
      <c r="Q523" s="5"/>
      <c r="R523" s="5"/>
      <c r="S523" s="5"/>
      <c r="T523" s="5"/>
      <c r="U523" s="5"/>
      <c r="V523" s="5"/>
      <c r="W523" s="5"/>
      <c r="X523" s="5"/>
      <c r="Y523" s="5"/>
      <c r="Z523" s="5"/>
    </row>
    <row r="524" spans="1:26" ht="12.75" customHeight="1" x14ac:dyDescent="0.2">
      <c r="A524" s="55"/>
      <c r="B524" s="56"/>
      <c r="C524" s="56"/>
      <c r="D524" s="56"/>
      <c r="E524" s="56"/>
      <c r="F524" s="56"/>
      <c r="G524" s="56"/>
      <c r="H524" s="56"/>
      <c r="I524" s="56"/>
      <c r="J524" s="56"/>
      <c r="K524" s="5"/>
      <c r="L524" s="5"/>
      <c r="M524" s="5"/>
      <c r="N524" s="5"/>
      <c r="O524" s="5"/>
      <c r="P524" s="5"/>
      <c r="Q524" s="5"/>
      <c r="R524" s="5"/>
      <c r="S524" s="5"/>
      <c r="T524" s="5"/>
      <c r="U524" s="5"/>
      <c r="V524" s="5"/>
      <c r="W524" s="5"/>
      <c r="X524" s="5"/>
      <c r="Y524" s="5"/>
      <c r="Z524" s="5"/>
    </row>
    <row r="525" spans="1:26" ht="12.75" customHeight="1" x14ac:dyDescent="0.2">
      <c r="A525" s="55"/>
      <c r="B525" s="56"/>
      <c r="C525" s="56"/>
      <c r="D525" s="56"/>
      <c r="E525" s="56"/>
      <c r="F525" s="56"/>
      <c r="G525" s="56"/>
      <c r="H525" s="56"/>
      <c r="I525" s="56"/>
      <c r="J525" s="56"/>
      <c r="K525" s="5"/>
      <c r="L525" s="5"/>
      <c r="M525" s="5"/>
      <c r="N525" s="5"/>
      <c r="O525" s="5"/>
      <c r="P525" s="5"/>
      <c r="Q525" s="5"/>
      <c r="R525" s="5"/>
      <c r="S525" s="5"/>
      <c r="T525" s="5"/>
      <c r="U525" s="5"/>
      <c r="V525" s="5"/>
      <c r="W525" s="5"/>
      <c r="X525" s="5"/>
      <c r="Y525" s="5"/>
      <c r="Z525" s="5"/>
    </row>
    <row r="526" spans="1:26" ht="12.75" customHeight="1" x14ac:dyDescent="0.2">
      <c r="A526" s="55"/>
      <c r="B526" s="56"/>
      <c r="C526" s="56"/>
      <c r="D526" s="56"/>
      <c r="E526" s="56"/>
      <c r="F526" s="56"/>
      <c r="G526" s="56"/>
      <c r="H526" s="56"/>
      <c r="I526" s="56"/>
      <c r="J526" s="56"/>
      <c r="K526" s="5"/>
      <c r="L526" s="5"/>
      <c r="M526" s="5"/>
      <c r="N526" s="5"/>
      <c r="O526" s="5"/>
      <c r="P526" s="5"/>
      <c r="Q526" s="5"/>
      <c r="R526" s="5"/>
      <c r="S526" s="5"/>
      <c r="T526" s="5"/>
      <c r="U526" s="5"/>
      <c r="V526" s="5"/>
      <c r="W526" s="5"/>
      <c r="X526" s="5"/>
      <c r="Y526" s="5"/>
      <c r="Z526" s="5"/>
    </row>
    <row r="527" spans="1:26" ht="12.75" customHeight="1" x14ac:dyDescent="0.2">
      <c r="A527" s="55"/>
      <c r="B527" s="56"/>
      <c r="C527" s="56"/>
      <c r="D527" s="56"/>
      <c r="E527" s="56"/>
      <c r="F527" s="56"/>
      <c r="G527" s="56"/>
      <c r="H527" s="56"/>
      <c r="I527" s="56"/>
      <c r="J527" s="56"/>
      <c r="K527" s="5"/>
      <c r="L527" s="5"/>
      <c r="M527" s="5"/>
      <c r="N527" s="5"/>
      <c r="O527" s="5"/>
      <c r="P527" s="5"/>
      <c r="Q527" s="5"/>
      <c r="R527" s="5"/>
      <c r="S527" s="5"/>
      <c r="T527" s="5"/>
      <c r="U527" s="5"/>
      <c r="V527" s="5"/>
      <c r="W527" s="5"/>
      <c r="X527" s="5"/>
      <c r="Y527" s="5"/>
      <c r="Z527" s="5"/>
    </row>
    <row r="528" spans="1:26" ht="12.75" customHeight="1" x14ac:dyDescent="0.2">
      <c r="A528" s="55"/>
      <c r="B528" s="56"/>
      <c r="C528" s="56"/>
      <c r="D528" s="56"/>
      <c r="E528" s="56"/>
      <c r="F528" s="56"/>
      <c r="G528" s="56"/>
      <c r="H528" s="56"/>
      <c r="I528" s="56"/>
      <c r="J528" s="56"/>
      <c r="K528" s="5"/>
      <c r="L528" s="5"/>
      <c r="M528" s="5"/>
      <c r="N528" s="5"/>
      <c r="O528" s="5"/>
      <c r="P528" s="5"/>
      <c r="Q528" s="5"/>
      <c r="R528" s="5"/>
      <c r="S528" s="5"/>
      <c r="T528" s="5"/>
      <c r="U528" s="5"/>
      <c r="V528" s="5"/>
      <c r="W528" s="5"/>
      <c r="X528" s="5"/>
      <c r="Y528" s="5"/>
      <c r="Z528" s="5"/>
    </row>
    <row r="529" spans="1:26" ht="12.75" customHeight="1" x14ac:dyDescent="0.2">
      <c r="A529" s="55"/>
      <c r="B529" s="56"/>
      <c r="C529" s="56"/>
      <c r="D529" s="56"/>
      <c r="E529" s="56"/>
      <c r="F529" s="56"/>
      <c r="G529" s="56"/>
      <c r="H529" s="56"/>
      <c r="I529" s="56"/>
      <c r="J529" s="56"/>
      <c r="K529" s="5"/>
      <c r="L529" s="5"/>
      <c r="M529" s="5"/>
      <c r="N529" s="5"/>
      <c r="O529" s="5"/>
      <c r="P529" s="5"/>
      <c r="Q529" s="5"/>
      <c r="R529" s="5"/>
      <c r="S529" s="5"/>
      <c r="T529" s="5"/>
      <c r="U529" s="5"/>
      <c r="V529" s="5"/>
      <c r="W529" s="5"/>
      <c r="X529" s="5"/>
      <c r="Y529" s="5"/>
      <c r="Z529" s="5"/>
    </row>
    <row r="530" spans="1:26" ht="12.75" customHeight="1" x14ac:dyDescent="0.2">
      <c r="A530" s="55"/>
      <c r="B530" s="56"/>
      <c r="C530" s="56"/>
      <c r="D530" s="56"/>
      <c r="E530" s="56"/>
      <c r="F530" s="56"/>
      <c r="G530" s="56"/>
      <c r="H530" s="56"/>
      <c r="I530" s="56"/>
      <c r="J530" s="56"/>
      <c r="K530" s="5"/>
      <c r="L530" s="5"/>
      <c r="M530" s="5"/>
      <c r="N530" s="5"/>
      <c r="O530" s="5"/>
      <c r="P530" s="5"/>
      <c r="Q530" s="5"/>
      <c r="R530" s="5"/>
      <c r="S530" s="5"/>
      <c r="T530" s="5"/>
      <c r="U530" s="5"/>
      <c r="V530" s="5"/>
      <c r="W530" s="5"/>
      <c r="X530" s="5"/>
      <c r="Y530" s="5"/>
      <c r="Z530" s="5"/>
    </row>
    <row r="531" spans="1:26" ht="12.75" customHeight="1" x14ac:dyDescent="0.2">
      <c r="A531" s="55"/>
      <c r="B531" s="56"/>
      <c r="C531" s="56"/>
      <c r="D531" s="56"/>
      <c r="E531" s="56"/>
      <c r="F531" s="56"/>
      <c r="G531" s="56"/>
      <c r="H531" s="56"/>
      <c r="I531" s="56"/>
      <c r="J531" s="56"/>
      <c r="K531" s="5"/>
      <c r="L531" s="5"/>
      <c r="M531" s="5"/>
      <c r="N531" s="5"/>
      <c r="O531" s="5"/>
      <c r="P531" s="5"/>
      <c r="Q531" s="5"/>
      <c r="R531" s="5"/>
      <c r="S531" s="5"/>
      <c r="T531" s="5"/>
      <c r="U531" s="5"/>
      <c r="V531" s="5"/>
      <c r="W531" s="5"/>
      <c r="X531" s="5"/>
      <c r="Y531" s="5"/>
      <c r="Z531" s="5"/>
    </row>
    <row r="532" spans="1:26" ht="12.75" customHeight="1" x14ac:dyDescent="0.2">
      <c r="A532" s="55"/>
      <c r="B532" s="56"/>
      <c r="C532" s="56"/>
      <c r="D532" s="56"/>
      <c r="E532" s="56"/>
      <c r="F532" s="56"/>
      <c r="G532" s="56"/>
      <c r="H532" s="56"/>
      <c r="I532" s="56"/>
      <c r="J532" s="56"/>
      <c r="K532" s="5"/>
      <c r="L532" s="5"/>
      <c r="M532" s="5"/>
      <c r="N532" s="5"/>
      <c r="O532" s="5"/>
      <c r="P532" s="5"/>
      <c r="Q532" s="5"/>
      <c r="R532" s="5"/>
      <c r="S532" s="5"/>
      <c r="T532" s="5"/>
      <c r="U532" s="5"/>
      <c r="V532" s="5"/>
      <c r="W532" s="5"/>
      <c r="X532" s="5"/>
      <c r="Y532" s="5"/>
      <c r="Z532" s="5"/>
    </row>
    <row r="533" spans="1:26" ht="12.75" customHeight="1" x14ac:dyDescent="0.2">
      <c r="A533" s="55"/>
      <c r="B533" s="56"/>
      <c r="C533" s="56"/>
      <c r="D533" s="56"/>
      <c r="E533" s="56"/>
      <c r="F533" s="56"/>
      <c r="G533" s="56"/>
      <c r="H533" s="56"/>
      <c r="I533" s="56"/>
      <c r="J533" s="56"/>
      <c r="K533" s="5"/>
      <c r="L533" s="5"/>
      <c r="M533" s="5"/>
      <c r="N533" s="5"/>
      <c r="O533" s="5"/>
      <c r="P533" s="5"/>
      <c r="Q533" s="5"/>
      <c r="R533" s="5"/>
      <c r="S533" s="5"/>
      <c r="T533" s="5"/>
      <c r="U533" s="5"/>
      <c r="V533" s="5"/>
      <c r="W533" s="5"/>
      <c r="X533" s="5"/>
      <c r="Y533" s="5"/>
      <c r="Z533" s="5"/>
    </row>
    <row r="534" spans="1:26" ht="12.75" customHeight="1" x14ac:dyDescent="0.2">
      <c r="A534" s="55"/>
      <c r="B534" s="56"/>
      <c r="C534" s="56"/>
      <c r="D534" s="56"/>
      <c r="E534" s="56"/>
      <c r="F534" s="56"/>
      <c r="G534" s="56"/>
      <c r="H534" s="56"/>
      <c r="I534" s="56"/>
      <c r="J534" s="56"/>
      <c r="K534" s="5"/>
      <c r="L534" s="5"/>
      <c r="M534" s="5"/>
      <c r="N534" s="5"/>
      <c r="O534" s="5"/>
      <c r="P534" s="5"/>
      <c r="Q534" s="5"/>
      <c r="R534" s="5"/>
      <c r="S534" s="5"/>
      <c r="T534" s="5"/>
      <c r="U534" s="5"/>
      <c r="V534" s="5"/>
      <c r="W534" s="5"/>
      <c r="X534" s="5"/>
      <c r="Y534" s="5"/>
      <c r="Z534" s="5"/>
    </row>
    <row r="535" spans="1:26" ht="12.75" customHeight="1" x14ac:dyDescent="0.2">
      <c r="A535" s="55"/>
      <c r="B535" s="56"/>
      <c r="C535" s="56"/>
      <c r="D535" s="56"/>
      <c r="E535" s="56"/>
      <c r="F535" s="56"/>
      <c r="G535" s="56"/>
      <c r="H535" s="56"/>
      <c r="I535" s="56"/>
      <c r="J535" s="56"/>
      <c r="K535" s="5"/>
      <c r="L535" s="5"/>
      <c r="M535" s="5"/>
      <c r="N535" s="5"/>
      <c r="O535" s="5"/>
      <c r="P535" s="5"/>
      <c r="Q535" s="5"/>
      <c r="R535" s="5"/>
      <c r="S535" s="5"/>
      <c r="T535" s="5"/>
      <c r="U535" s="5"/>
      <c r="V535" s="5"/>
      <c r="W535" s="5"/>
      <c r="X535" s="5"/>
      <c r="Y535" s="5"/>
      <c r="Z535" s="5"/>
    </row>
    <row r="536" spans="1:26" ht="12.75" customHeight="1" x14ac:dyDescent="0.2">
      <c r="A536" s="55"/>
      <c r="B536" s="56"/>
      <c r="C536" s="56"/>
      <c r="D536" s="56"/>
      <c r="E536" s="56"/>
      <c r="F536" s="56"/>
      <c r="G536" s="56"/>
      <c r="H536" s="56"/>
      <c r="I536" s="56"/>
      <c r="J536" s="56"/>
      <c r="K536" s="5"/>
      <c r="L536" s="5"/>
      <c r="M536" s="5"/>
      <c r="N536" s="5"/>
      <c r="O536" s="5"/>
      <c r="P536" s="5"/>
      <c r="Q536" s="5"/>
      <c r="R536" s="5"/>
      <c r="S536" s="5"/>
      <c r="T536" s="5"/>
      <c r="U536" s="5"/>
      <c r="V536" s="5"/>
      <c r="W536" s="5"/>
      <c r="X536" s="5"/>
      <c r="Y536" s="5"/>
      <c r="Z536" s="5"/>
    </row>
    <row r="537" spans="1:26" ht="12.75" customHeight="1" x14ac:dyDescent="0.2">
      <c r="A537" s="55"/>
      <c r="B537" s="56"/>
      <c r="C537" s="56"/>
      <c r="D537" s="56"/>
      <c r="E537" s="56"/>
      <c r="F537" s="56"/>
      <c r="G537" s="56"/>
      <c r="H537" s="56"/>
      <c r="I537" s="56"/>
      <c r="J537" s="56"/>
      <c r="K537" s="5"/>
      <c r="L537" s="5"/>
      <c r="M537" s="5"/>
      <c r="N537" s="5"/>
      <c r="O537" s="5"/>
      <c r="P537" s="5"/>
      <c r="Q537" s="5"/>
      <c r="R537" s="5"/>
      <c r="S537" s="5"/>
      <c r="T537" s="5"/>
      <c r="U537" s="5"/>
      <c r="V537" s="5"/>
      <c r="W537" s="5"/>
      <c r="X537" s="5"/>
      <c r="Y537" s="5"/>
      <c r="Z537" s="5"/>
    </row>
    <row r="538" spans="1:26" ht="12.75" customHeight="1" x14ac:dyDescent="0.2">
      <c r="A538" s="55"/>
      <c r="B538" s="56"/>
      <c r="C538" s="56"/>
      <c r="D538" s="56"/>
      <c r="E538" s="56"/>
      <c r="F538" s="56"/>
      <c r="G538" s="56"/>
      <c r="H538" s="56"/>
      <c r="I538" s="56"/>
      <c r="J538" s="56"/>
      <c r="K538" s="5"/>
      <c r="L538" s="5"/>
      <c r="M538" s="5"/>
      <c r="N538" s="5"/>
      <c r="O538" s="5"/>
      <c r="P538" s="5"/>
      <c r="Q538" s="5"/>
      <c r="R538" s="5"/>
      <c r="S538" s="5"/>
      <c r="T538" s="5"/>
      <c r="U538" s="5"/>
      <c r="V538" s="5"/>
      <c r="W538" s="5"/>
      <c r="X538" s="5"/>
      <c r="Y538" s="5"/>
      <c r="Z538" s="5"/>
    </row>
    <row r="539" spans="1:26" ht="12.75" customHeight="1" x14ac:dyDescent="0.2">
      <c r="A539" s="55"/>
      <c r="B539" s="56"/>
      <c r="C539" s="56"/>
      <c r="D539" s="56"/>
      <c r="E539" s="56"/>
      <c r="F539" s="56"/>
      <c r="G539" s="56"/>
      <c r="H539" s="56"/>
      <c r="I539" s="56"/>
      <c r="J539" s="56"/>
      <c r="K539" s="5"/>
      <c r="L539" s="5"/>
      <c r="M539" s="5"/>
      <c r="N539" s="5"/>
      <c r="O539" s="5"/>
      <c r="P539" s="5"/>
      <c r="Q539" s="5"/>
      <c r="R539" s="5"/>
      <c r="S539" s="5"/>
      <c r="T539" s="5"/>
      <c r="U539" s="5"/>
      <c r="V539" s="5"/>
      <c r="W539" s="5"/>
      <c r="X539" s="5"/>
      <c r="Y539" s="5"/>
      <c r="Z539" s="5"/>
    </row>
    <row r="540" spans="1:26" ht="12.75" customHeight="1" x14ac:dyDescent="0.2">
      <c r="A540" s="55"/>
      <c r="B540" s="56"/>
      <c r="C540" s="56"/>
      <c r="D540" s="56"/>
      <c r="E540" s="56"/>
      <c r="F540" s="56"/>
      <c r="G540" s="56"/>
      <c r="H540" s="56"/>
      <c r="I540" s="56"/>
      <c r="J540" s="56"/>
      <c r="K540" s="5"/>
      <c r="L540" s="5"/>
      <c r="M540" s="5"/>
      <c r="N540" s="5"/>
      <c r="O540" s="5"/>
      <c r="P540" s="5"/>
      <c r="Q540" s="5"/>
      <c r="R540" s="5"/>
      <c r="S540" s="5"/>
      <c r="T540" s="5"/>
      <c r="U540" s="5"/>
      <c r="V540" s="5"/>
      <c r="W540" s="5"/>
      <c r="X540" s="5"/>
      <c r="Y540" s="5"/>
      <c r="Z540" s="5"/>
    </row>
    <row r="541" spans="1:26" ht="12.75" customHeight="1" x14ac:dyDescent="0.2">
      <c r="A541" s="55"/>
      <c r="B541" s="56"/>
      <c r="C541" s="56"/>
      <c r="D541" s="56"/>
      <c r="E541" s="56"/>
      <c r="F541" s="56"/>
      <c r="G541" s="56"/>
      <c r="H541" s="56"/>
      <c r="I541" s="56"/>
      <c r="J541" s="56"/>
      <c r="K541" s="5"/>
      <c r="L541" s="5"/>
      <c r="M541" s="5"/>
      <c r="N541" s="5"/>
      <c r="O541" s="5"/>
      <c r="P541" s="5"/>
      <c r="Q541" s="5"/>
      <c r="R541" s="5"/>
      <c r="S541" s="5"/>
      <c r="T541" s="5"/>
      <c r="U541" s="5"/>
      <c r="V541" s="5"/>
      <c r="W541" s="5"/>
      <c r="X541" s="5"/>
      <c r="Y541" s="5"/>
      <c r="Z541" s="5"/>
    </row>
    <row r="542" spans="1:26" ht="12.75" customHeight="1" x14ac:dyDescent="0.2">
      <c r="A542" s="55"/>
      <c r="B542" s="56"/>
      <c r="C542" s="56"/>
      <c r="D542" s="56"/>
      <c r="E542" s="56"/>
      <c r="F542" s="56"/>
      <c r="G542" s="56"/>
      <c r="H542" s="56"/>
      <c r="I542" s="56"/>
      <c r="J542" s="56"/>
      <c r="K542" s="5"/>
      <c r="L542" s="5"/>
      <c r="M542" s="5"/>
      <c r="N542" s="5"/>
      <c r="O542" s="5"/>
      <c r="P542" s="5"/>
      <c r="Q542" s="5"/>
      <c r="R542" s="5"/>
      <c r="S542" s="5"/>
      <c r="T542" s="5"/>
      <c r="U542" s="5"/>
      <c r="V542" s="5"/>
      <c r="W542" s="5"/>
      <c r="X542" s="5"/>
      <c r="Y542" s="5"/>
      <c r="Z542" s="5"/>
    </row>
    <row r="543" spans="1:26" ht="12.75" customHeight="1" x14ac:dyDescent="0.2">
      <c r="A543" s="55"/>
      <c r="B543" s="56"/>
      <c r="C543" s="56"/>
      <c r="D543" s="56"/>
      <c r="E543" s="56"/>
      <c r="F543" s="56"/>
      <c r="G543" s="56"/>
      <c r="H543" s="56"/>
      <c r="I543" s="56"/>
      <c r="J543" s="56"/>
      <c r="K543" s="5"/>
      <c r="L543" s="5"/>
      <c r="M543" s="5"/>
      <c r="N543" s="5"/>
      <c r="O543" s="5"/>
      <c r="P543" s="5"/>
      <c r="Q543" s="5"/>
      <c r="R543" s="5"/>
      <c r="S543" s="5"/>
      <c r="T543" s="5"/>
      <c r="U543" s="5"/>
      <c r="V543" s="5"/>
      <c r="W543" s="5"/>
      <c r="X543" s="5"/>
      <c r="Y543" s="5"/>
      <c r="Z543" s="5"/>
    </row>
    <row r="544" spans="1:26" ht="12.75" customHeight="1" x14ac:dyDescent="0.2">
      <c r="A544" s="55"/>
      <c r="B544" s="56"/>
      <c r="C544" s="56"/>
      <c r="D544" s="56"/>
      <c r="E544" s="56"/>
      <c r="F544" s="56"/>
      <c r="G544" s="56"/>
      <c r="H544" s="56"/>
      <c r="I544" s="56"/>
      <c r="J544" s="56"/>
      <c r="K544" s="5"/>
      <c r="L544" s="5"/>
      <c r="M544" s="5"/>
      <c r="N544" s="5"/>
      <c r="O544" s="5"/>
      <c r="P544" s="5"/>
      <c r="Q544" s="5"/>
      <c r="R544" s="5"/>
      <c r="S544" s="5"/>
      <c r="T544" s="5"/>
      <c r="U544" s="5"/>
      <c r="V544" s="5"/>
      <c r="W544" s="5"/>
      <c r="X544" s="5"/>
      <c r="Y544" s="5"/>
      <c r="Z544" s="5"/>
    </row>
    <row r="545" spans="1:26" ht="12.75" customHeight="1" x14ac:dyDescent="0.2">
      <c r="A545" s="55"/>
      <c r="B545" s="56"/>
      <c r="C545" s="56"/>
      <c r="D545" s="56"/>
      <c r="E545" s="56"/>
      <c r="F545" s="56"/>
      <c r="G545" s="56"/>
      <c r="H545" s="56"/>
      <c r="I545" s="56"/>
      <c r="J545" s="56"/>
      <c r="K545" s="5"/>
      <c r="L545" s="5"/>
      <c r="M545" s="5"/>
      <c r="N545" s="5"/>
      <c r="O545" s="5"/>
      <c r="P545" s="5"/>
      <c r="Q545" s="5"/>
      <c r="R545" s="5"/>
      <c r="S545" s="5"/>
      <c r="T545" s="5"/>
      <c r="U545" s="5"/>
      <c r="V545" s="5"/>
      <c r="W545" s="5"/>
      <c r="X545" s="5"/>
      <c r="Y545" s="5"/>
      <c r="Z545" s="5"/>
    </row>
    <row r="546" spans="1:26" ht="12.75" customHeight="1" x14ac:dyDescent="0.2">
      <c r="A546" s="55"/>
      <c r="B546" s="56"/>
      <c r="C546" s="56"/>
      <c r="D546" s="56"/>
      <c r="E546" s="56"/>
      <c r="F546" s="56"/>
      <c r="G546" s="56"/>
      <c r="H546" s="56"/>
      <c r="I546" s="56"/>
      <c r="J546" s="56"/>
      <c r="K546" s="5"/>
      <c r="L546" s="5"/>
      <c r="M546" s="5"/>
      <c r="N546" s="5"/>
      <c r="O546" s="5"/>
      <c r="P546" s="5"/>
      <c r="Q546" s="5"/>
      <c r="R546" s="5"/>
      <c r="S546" s="5"/>
      <c r="T546" s="5"/>
      <c r="U546" s="5"/>
      <c r="V546" s="5"/>
      <c r="W546" s="5"/>
      <c r="X546" s="5"/>
      <c r="Y546" s="5"/>
      <c r="Z546" s="5"/>
    </row>
    <row r="547" spans="1:26" ht="12.75" customHeight="1" x14ac:dyDescent="0.2">
      <c r="A547" s="55"/>
      <c r="B547" s="56"/>
      <c r="C547" s="56"/>
      <c r="D547" s="56"/>
      <c r="E547" s="56"/>
      <c r="F547" s="56"/>
      <c r="G547" s="56"/>
      <c r="H547" s="56"/>
      <c r="I547" s="56"/>
      <c r="J547" s="56"/>
      <c r="K547" s="5"/>
      <c r="L547" s="5"/>
      <c r="M547" s="5"/>
      <c r="N547" s="5"/>
      <c r="O547" s="5"/>
      <c r="P547" s="5"/>
      <c r="Q547" s="5"/>
      <c r="R547" s="5"/>
      <c r="S547" s="5"/>
      <c r="T547" s="5"/>
      <c r="U547" s="5"/>
      <c r="V547" s="5"/>
      <c r="W547" s="5"/>
      <c r="X547" s="5"/>
      <c r="Y547" s="5"/>
      <c r="Z547" s="5"/>
    </row>
    <row r="548" spans="1:26" ht="12.75" customHeight="1" x14ac:dyDescent="0.2">
      <c r="A548" s="55"/>
      <c r="B548" s="56"/>
      <c r="C548" s="56"/>
      <c r="D548" s="56"/>
      <c r="E548" s="56"/>
      <c r="F548" s="56"/>
      <c r="G548" s="56"/>
      <c r="H548" s="56"/>
      <c r="I548" s="56"/>
      <c r="J548" s="56"/>
      <c r="K548" s="5"/>
      <c r="L548" s="5"/>
      <c r="M548" s="5"/>
      <c r="N548" s="5"/>
      <c r="O548" s="5"/>
      <c r="P548" s="5"/>
      <c r="Q548" s="5"/>
      <c r="R548" s="5"/>
      <c r="S548" s="5"/>
      <c r="T548" s="5"/>
      <c r="U548" s="5"/>
      <c r="V548" s="5"/>
      <c r="W548" s="5"/>
      <c r="X548" s="5"/>
      <c r="Y548" s="5"/>
      <c r="Z548" s="5"/>
    </row>
    <row r="549" spans="1:26" ht="12.75" customHeight="1" x14ac:dyDescent="0.2">
      <c r="A549" s="55"/>
      <c r="B549" s="56"/>
      <c r="C549" s="56"/>
      <c r="D549" s="56"/>
      <c r="E549" s="56"/>
      <c r="F549" s="56"/>
      <c r="G549" s="56"/>
      <c r="H549" s="56"/>
      <c r="I549" s="56"/>
      <c r="J549" s="56"/>
      <c r="K549" s="5"/>
      <c r="L549" s="5"/>
      <c r="M549" s="5"/>
      <c r="N549" s="5"/>
      <c r="O549" s="5"/>
      <c r="P549" s="5"/>
      <c r="Q549" s="5"/>
      <c r="R549" s="5"/>
      <c r="S549" s="5"/>
      <c r="T549" s="5"/>
      <c r="U549" s="5"/>
      <c r="V549" s="5"/>
      <c r="W549" s="5"/>
      <c r="X549" s="5"/>
      <c r="Y549" s="5"/>
      <c r="Z549" s="5"/>
    </row>
    <row r="550" spans="1:26" ht="12.75" customHeight="1" x14ac:dyDescent="0.2">
      <c r="A550" s="55"/>
      <c r="B550" s="56"/>
      <c r="C550" s="56"/>
      <c r="D550" s="56"/>
      <c r="E550" s="56"/>
      <c r="F550" s="56"/>
      <c r="G550" s="56"/>
      <c r="H550" s="56"/>
      <c r="I550" s="56"/>
      <c r="J550" s="56"/>
      <c r="K550" s="5"/>
      <c r="L550" s="5"/>
      <c r="M550" s="5"/>
      <c r="N550" s="5"/>
      <c r="O550" s="5"/>
      <c r="P550" s="5"/>
      <c r="Q550" s="5"/>
      <c r="R550" s="5"/>
      <c r="S550" s="5"/>
      <c r="T550" s="5"/>
      <c r="U550" s="5"/>
      <c r="V550" s="5"/>
      <c r="W550" s="5"/>
      <c r="X550" s="5"/>
      <c r="Y550" s="5"/>
      <c r="Z550" s="5"/>
    </row>
    <row r="551" spans="1:26" ht="12.75" customHeight="1" x14ac:dyDescent="0.2">
      <c r="A551" s="55"/>
      <c r="B551" s="56"/>
      <c r="C551" s="56"/>
      <c r="D551" s="56"/>
      <c r="E551" s="56"/>
      <c r="F551" s="56"/>
      <c r="G551" s="56"/>
      <c r="H551" s="56"/>
      <c r="I551" s="56"/>
      <c r="J551" s="56"/>
      <c r="K551" s="5"/>
      <c r="L551" s="5"/>
      <c r="M551" s="5"/>
      <c r="N551" s="5"/>
      <c r="O551" s="5"/>
      <c r="P551" s="5"/>
      <c r="Q551" s="5"/>
      <c r="R551" s="5"/>
      <c r="S551" s="5"/>
      <c r="T551" s="5"/>
      <c r="U551" s="5"/>
      <c r="V551" s="5"/>
      <c r="W551" s="5"/>
      <c r="X551" s="5"/>
      <c r="Y551" s="5"/>
      <c r="Z551" s="5"/>
    </row>
    <row r="552" spans="1:26" ht="12.75" customHeight="1" x14ac:dyDescent="0.2">
      <c r="A552" s="55"/>
      <c r="B552" s="56"/>
      <c r="C552" s="56"/>
      <c r="D552" s="56"/>
      <c r="E552" s="56"/>
      <c r="F552" s="56"/>
      <c r="G552" s="56"/>
      <c r="H552" s="56"/>
      <c r="I552" s="56"/>
      <c r="J552" s="56"/>
      <c r="K552" s="5"/>
      <c r="L552" s="5"/>
      <c r="M552" s="5"/>
      <c r="N552" s="5"/>
      <c r="O552" s="5"/>
      <c r="P552" s="5"/>
      <c r="Q552" s="5"/>
      <c r="R552" s="5"/>
      <c r="S552" s="5"/>
      <c r="T552" s="5"/>
      <c r="U552" s="5"/>
      <c r="V552" s="5"/>
      <c r="W552" s="5"/>
      <c r="X552" s="5"/>
      <c r="Y552" s="5"/>
      <c r="Z552" s="5"/>
    </row>
    <row r="553" spans="1:26" ht="12.75" customHeight="1" x14ac:dyDescent="0.2">
      <c r="A553" s="55"/>
      <c r="B553" s="56"/>
      <c r="C553" s="56"/>
      <c r="D553" s="56"/>
      <c r="E553" s="56"/>
      <c r="F553" s="56"/>
      <c r="G553" s="56"/>
      <c r="H553" s="56"/>
      <c r="I553" s="56"/>
      <c r="J553" s="56"/>
      <c r="K553" s="5"/>
      <c r="L553" s="5"/>
      <c r="M553" s="5"/>
      <c r="N553" s="5"/>
      <c r="O553" s="5"/>
      <c r="P553" s="5"/>
      <c r="Q553" s="5"/>
      <c r="R553" s="5"/>
      <c r="S553" s="5"/>
      <c r="T553" s="5"/>
      <c r="U553" s="5"/>
      <c r="V553" s="5"/>
      <c r="W553" s="5"/>
      <c r="X553" s="5"/>
      <c r="Y553" s="5"/>
      <c r="Z553" s="5"/>
    </row>
    <row r="554" spans="1:26" ht="12.75" customHeight="1" x14ac:dyDescent="0.2">
      <c r="A554" s="55"/>
      <c r="B554" s="56"/>
      <c r="C554" s="56"/>
      <c r="D554" s="56"/>
      <c r="E554" s="56"/>
      <c r="F554" s="56"/>
      <c r="G554" s="56"/>
      <c r="H554" s="56"/>
      <c r="I554" s="56"/>
      <c r="J554" s="56"/>
      <c r="K554" s="5"/>
      <c r="L554" s="5"/>
      <c r="M554" s="5"/>
      <c r="N554" s="5"/>
      <c r="O554" s="5"/>
      <c r="P554" s="5"/>
      <c r="Q554" s="5"/>
      <c r="R554" s="5"/>
      <c r="S554" s="5"/>
      <c r="T554" s="5"/>
      <c r="U554" s="5"/>
      <c r="V554" s="5"/>
      <c r="W554" s="5"/>
      <c r="X554" s="5"/>
      <c r="Y554" s="5"/>
      <c r="Z554" s="5"/>
    </row>
    <row r="555" spans="1:26" ht="12.75" customHeight="1" x14ac:dyDescent="0.2">
      <c r="A555" s="55"/>
      <c r="B555" s="56"/>
      <c r="C555" s="56"/>
      <c r="D555" s="56"/>
      <c r="E555" s="56"/>
      <c r="F555" s="56"/>
      <c r="G555" s="56"/>
      <c r="H555" s="56"/>
      <c r="I555" s="56"/>
      <c r="J555" s="56"/>
      <c r="K555" s="5"/>
      <c r="L555" s="5"/>
      <c r="M555" s="5"/>
      <c r="N555" s="5"/>
      <c r="O555" s="5"/>
      <c r="P555" s="5"/>
      <c r="Q555" s="5"/>
      <c r="R555" s="5"/>
      <c r="S555" s="5"/>
      <c r="T555" s="5"/>
      <c r="U555" s="5"/>
      <c r="V555" s="5"/>
      <c r="W555" s="5"/>
      <c r="X555" s="5"/>
      <c r="Y555" s="5"/>
      <c r="Z555" s="5"/>
    </row>
    <row r="556" spans="1:26" ht="12.75" customHeight="1" x14ac:dyDescent="0.2">
      <c r="A556" s="55"/>
      <c r="B556" s="56"/>
      <c r="C556" s="56"/>
      <c r="D556" s="56"/>
      <c r="E556" s="56"/>
      <c r="F556" s="56"/>
      <c r="G556" s="56"/>
      <c r="H556" s="56"/>
      <c r="I556" s="56"/>
      <c r="J556" s="56"/>
      <c r="K556" s="5"/>
      <c r="L556" s="5"/>
      <c r="M556" s="5"/>
      <c r="N556" s="5"/>
      <c r="O556" s="5"/>
      <c r="P556" s="5"/>
      <c r="Q556" s="5"/>
      <c r="R556" s="5"/>
      <c r="S556" s="5"/>
      <c r="T556" s="5"/>
      <c r="U556" s="5"/>
      <c r="V556" s="5"/>
      <c r="W556" s="5"/>
      <c r="X556" s="5"/>
      <c r="Y556" s="5"/>
      <c r="Z556" s="5"/>
    </row>
    <row r="557" spans="1:26" ht="12.75" customHeight="1" x14ac:dyDescent="0.2">
      <c r="A557" s="55"/>
      <c r="B557" s="56"/>
      <c r="C557" s="56"/>
      <c r="D557" s="56"/>
      <c r="E557" s="56"/>
      <c r="F557" s="56"/>
      <c r="G557" s="56"/>
      <c r="H557" s="56"/>
      <c r="I557" s="56"/>
      <c r="J557" s="56"/>
      <c r="K557" s="5"/>
      <c r="L557" s="5"/>
      <c r="M557" s="5"/>
      <c r="N557" s="5"/>
      <c r="O557" s="5"/>
      <c r="P557" s="5"/>
      <c r="Q557" s="5"/>
      <c r="R557" s="5"/>
      <c r="S557" s="5"/>
      <c r="T557" s="5"/>
      <c r="U557" s="5"/>
      <c r="V557" s="5"/>
      <c r="W557" s="5"/>
      <c r="X557" s="5"/>
      <c r="Y557" s="5"/>
      <c r="Z557" s="5"/>
    </row>
    <row r="558" spans="1:26" ht="12.75" customHeight="1" x14ac:dyDescent="0.2">
      <c r="A558" s="55"/>
      <c r="B558" s="56"/>
      <c r="C558" s="56"/>
      <c r="D558" s="56"/>
      <c r="E558" s="56"/>
      <c r="F558" s="56"/>
      <c r="G558" s="56"/>
      <c r="H558" s="56"/>
      <c r="I558" s="56"/>
      <c r="J558" s="56"/>
      <c r="K558" s="5"/>
      <c r="L558" s="5"/>
      <c r="M558" s="5"/>
      <c r="N558" s="5"/>
      <c r="O558" s="5"/>
      <c r="P558" s="5"/>
      <c r="Q558" s="5"/>
      <c r="R558" s="5"/>
      <c r="S558" s="5"/>
      <c r="T558" s="5"/>
      <c r="U558" s="5"/>
      <c r="V558" s="5"/>
      <c r="W558" s="5"/>
      <c r="X558" s="5"/>
      <c r="Y558" s="5"/>
      <c r="Z558" s="5"/>
    </row>
    <row r="559" spans="1:26" ht="12.75" customHeight="1" x14ac:dyDescent="0.2">
      <c r="A559" s="55"/>
      <c r="B559" s="56"/>
      <c r="C559" s="56"/>
      <c r="D559" s="56"/>
      <c r="E559" s="56"/>
      <c r="F559" s="56"/>
      <c r="G559" s="56"/>
      <c r="H559" s="56"/>
      <c r="I559" s="56"/>
      <c r="J559" s="56"/>
      <c r="K559" s="5"/>
      <c r="L559" s="5"/>
      <c r="M559" s="5"/>
      <c r="N559" s="5"/>
      <c r="O559" s="5"/>
      <c r="P559" s="5"/>
      <c r="Q559" s="5"/>
      <c r="R559" s="5"/>
      <c r="S559" s="5"/>
      <c r="T559" s="5"/>
      <c r="U559" s="5"/>
      <c r="V559" s="5"/>
      <c r="W559" s="5"/>
      <c r="X559" s="5"/>
      <c r="Y559" s="5"/>
      <c r="Z559" s="5"/>
    </row>
    <row r="560" spans="1:26" ht="12.75" customHeight="1" x14ac:dyDescent="0.2">
      <c r="A560" s="55"/>
      <c r="B560" s="56"/>
      <c r="C560" s="56"/>
      <c r="D560" s="56"/>
      <c r="E560" s="56"/>
      <c r="F560" s="56"/>
      <c r="G560" s="56"/>
      <c r="H560" s="56"/>
      <c r="I560" s="56"/>
      <c r="J560" s="56"/>
      <c r="K560" s="5"/>
      <c r="L560" s="5"/>
      <c r="M560" s="5"/>
      <c r="N560" s="5"/>
      <c r="O560" s="5"/>
      <c r="P560" s="5"/>
      <c r="Q560" s="5"/>
      <c r="R560" s="5"/>
      <c r="S560" s="5"/>
      <c r="T560" s="5"/>
      <c r="U560" s="5"/>
      <c r="V560" s="5"/>
      <c r="W560" s="5"/>
      <c r="X560" s="5"/>
      <c r="Y560" s="5"/>
      <c r="Z560" s="5"/>
    </row>
    <row r="561" spans="1:26" ht="12.75" customHeight="1" x14ac:dyDescent="0.2">
      <c r="A561" s="55"/>
      <c r="B561" s="56"/>
      <c r="C561" s="56"/>
      <c r="D561" s="56"/>
      <c r="E561" s="56"/>
      <c r="F561" s="56"/>
      <c r="G561" s="56"/>
      <c r="H561" s="56"/>
      <c r="I561" s="56"/>
      <c r="J561" s="56"/>
      <c r="K561" s="5"/>
      <c r="L561" s="5"/>
      <c r="M561" s="5"/>
      <c r="N561" s="5"/>
      <c r="O561" s="5"/>
      <c r="P561" s="5"/>
      <c r="Q561" s="5"/>
      <c r="R561" s="5"/>
      <c r="S561" s="5"/>
      <c r="T561" s="5"/>
      <c r="U561" s="5"/>
      <c r="V561" s="5"/>
      <c r="W561" s="5"/>
      <c r="X561" s="5"/>
      <c r="Y561" s="5"/>
      <c r="Z561" s="5"/>
    </row>
    <row r="562" spans="1:26" ht="12.75" customHeight="1" x14ac:dyDescent="0.2">
      <c r="A562" s="55"/>
      <c r="B562" s="56"/>
      <c r="C562" s="56"/>
      <c r="D562" s="56"/>
      <c r="E562" s="56"/>
      <c r="F562" s="56"/>
      <c r="G562" s="56"/>
      <c r="H562" s="56"/>
      <c r="I562" s="56"/>
      <c r="J562" s="56"/>
      <c r="K562" s="5"/>
      <c r="L562" s="5"/>
      <c r="M562" s="5"/>
      <c r="N562" s="5"/>
      <c r="O562" s="5"/>
      <c r="P562" s="5"/>
      <c r="Q562" s="5"/>
      <c r="R562" s="5"/>
      <c r="S562" s="5"/>
      <c r="T562" s="5"/>
      <c r="U562" s="5"/>
      <c r="V562" s="5"/>
      <c r="W562" s="5"/>
      <c r="X562" s="5"/>
      <c r="Y562" s="5"/>
      <c r="Z562" s="5"/>
    </row>
    <row r="563" spans="1:26" ht="12.75" customHeight="1" x14ac:dyDescent="0.2">
      <c r="A563" s="55"/>
      <c r="B563" s="56"/>
      <c r="C563" s="56"/>
      <c r="D563" s="56"/>
      <c r="E563" s="56"/>
      <c r="F563" s="56"/>
      <c r="G563" s="56"/>
      <c r="H563" s="56"/>
      <c r="I563" s="56"/>
      <c r="J563" s="56"/>
      <c r="K563" s="5"/>
      <c r="L563" s="5"/>
      <c r="M563" s="5"/>
      <c r="N563" s="5"/>
      <c r="O563" s="5"/>
      <c r="P563" s="5"/>
      <c r="Q563" s="5"/>
      <c r="R563" s="5"/>
      <c r="S563" s="5"/>
      <c r="T563" s="5"/>
      <c r="U563" s="5"/>
      <c r="V563" s="5"/>
      <c r="W563" s="5"/>
      <c r="X563" s="5"/>
      <c r="Y563" s="5"/>
      <c r="Z563" s="5"/>
    </row>
    <row r="564" spans="1:26" ht="12.75" customHeight="1" x14ac:dyDescent="0.2">
      <c r="A564" s="55"/>
      <c r="B564" s="56"/>
      <c r="C564" s="56"/>
      <c r="D564" s="56"/>
      <c r="E564" s="56"/>
      <c r="F564" s="56"/>
      <c r="G564" s="56"/>
      <c r="H564" s="56"/>
      <c r="I564" s="56"/>
      <c r="J564" s="56"/>
      <c r="K564" s="5"/>
      <c r="L564" s="5"/>
      <c r="M564" s="5"/>
      <c r="N564" s="5"/>
      <c r="O564" s="5"/>
      <c r="P564" s="5"/>
      <c r="Q564" s="5"/>
      <c r="R564" s="5"/>
      <c r="S564" s="5"/>
      <c r="T564" s="5"/>
      <c r="U564" s="5"/>
      <c r="V564" s="5"/>
      <c r="W564" s="5"/>
      <c r="X564" s="5"/>
      <c r="Y564" s="5"/>
      <c r="Z564" s="5"/>
    </row>
    <row r="565" spans="1:26" ht="12.75" customHeight="1" x14ac:dyDescent="0.2">
      <c r="A565" s="55"/>
      <c r="B565" s="56"/>
      <c r="C565" s="56"/>
      <c r="D565" s="56"/>
      <c r="E565" s="56"/>
      <c r="F565" s="56"/>
      <c r="G565" s="56"/>
      <c r="H565" s="56"/>
      <c r="I565" s="56"/>
      <c r="J565" s="56"/>
      <c r="K565" s="5"/>
      <c r="L565" s="5"/>
      <c r="M565" s="5"/>
      <c r="N565" s="5"/>
      <c r="O565" s="5"/>
      <c r="P565" s="5"/>
      <c r="Q565" s="5"/>
      <c r="R565" s="5"/>
      <c r="S565" s="5"/>
      <c r="T565" s="5"/>
      <c r="U565" s="5"/>
      <c r="V565" s="5"/>
      <c r="W565" s="5"/>
      <c r="X565" s="5"/>
      <c r="Y565" s="5"/>
      <c r="Z565" s="5"/>
    </row>
    <row r="566" spans="1:26" ht="12.75" customHeight="1" x14ac:dyDescent="0.2">
      <c r="A566" s="55"/>
      <c r="B566" s="56"/>
      <c r="C566" s="56"/>
      <c r="D566" s="56"/>
      <c r="E566" s="56"/>
      <c r="F566" s="56"/>
      <c r="G566" s="56"/>
      <c r="H566" s="56"/>
      <c r="I566" s="56"/>
      <c r="J566" s="56"/>
      <c r="K566" s="5"/>
      <c r="L566" s="5"/>
      <c r="M566" s="5"/>
      <c r="N566" s="5"/>
      <c r="O566" s="5"/>
      <c r="P566" s="5"/>
      <c r="Q566" s="5"/>
      <c r="R566" s="5"/>
      <c r="S566" s="5"/>
      <c r="T566" s="5"/>
      <c r="U566" s="5"/>
      <c r="V566" s="5"/>
      <c r="W566" s="5"/>
      <c r="X566" s="5"/>
      <c r="Y566" s="5"/>
      <c r="Z566" s="5"/>
    </row>
    <row r="567" spans="1:26" ht="12.75" customHeight="1" x14ac:dyDescent="0.2">
      <c r="A567" s="55"/>
      <c r="B567" s="56"/>
      <c r="C567" s="56"/>
      <c r="D567" s="56"/>
      <c r="E567" s="56"/>
      <c r="F567" s="56"/>
      <c r="G567" s="56"/>
      <c r="H567" s="56"/>
      <c r="I567" s="56"/>
      <c r="J567" s="56"/>
      <c r="K567" s="5"/>
      <c r="L567" s="5"/>
      <c r="M567" s="5"/>
      <c r="N567" s="5"/>
      <c r="O567" s="5"/>
      <c r="P567" s="5"/>
      <c r="Q567" s="5"/>
      <c r="R567" s="5"/>
      <c r="S567" s="5"/>
      <c r="T567" s="5"/>
      <c r="U567" s="5"/>
      <c r="V567" s="5"/>
      <c r="W567" s="5"/>
      <c r="X567" s="5"/>
      <c r="Y567" s="5"/>
      <c r="Z567" s="5"/>
    </row>
    <row r="568" spans="1:26" ht="12.75" customHeight="1" x14ac:dyDescent="0.2">
      <c r="A568" s="55"/>
      <c r="B568" s="56"/>
      <c r="C568" s="56"/>
      <c r="D568" s="56"/>
      <c r="E568" s="56"/>
      <c r="F568" s="56"/>
      <c r="G568" s="56"/>
      <c r="H568" s="56"/>
      <c r="I568" s="56"/>
      <c r="J568" s="56"/>
      <c r="K568" s="5"/>
      <c r="L568" s="5"/>
      <c r="M568" s="5"/>
      <c r="N568" s="5"/>
      <c r="O568" s="5"/>
      <c r="P568" s="5"/>
      <c r="Q568" s="5"/>
      <c r="R568" s="5"/>
      <c r="S568" s="5"/>
      <c r="T568" s="5"/>
      <c r="U568" s="5"/>
      <c r="V568" s="5"/>
      <c r="W568" s="5"/>
      <c r="X568" s="5"/>
      <c r="Y568" s="5"/>
      <c r="Z568" s="5"/>
    </row>
    <row r="569" spans="1:26" ht="12.75" customHeight="1" x14ac:dyDescent="0.2">
      <c r="A569" s="55"/>
      <c r="B569" s="56"/>
      <c r="C569" s="56"/>
      <c r="D569" s="56"/>
      <c r="E569" s="56"/>
      <c r="F569" s="56"/>
      <c r="G569" s="56"/>
      <c r="H569" s="56"/>
      <c r="I569" s="56"/>
      <c r="J569" s="56"/>
      <c r="K569" s="5"/>
      <c r="L569" s="5"/>
      <c r="M569" s="5"/>
      <c r="N569" s="5"/>
      <c r="O569" s="5"/>
      <c r="P569" s="5"/>
      <c r="Q569" s="5"/>
      <c r="R569" s="5"/>
      <c r="S569" s="5"/>
      <c r="T569" s="5"/>
      <c r="U569" s="5"/>
      <c r="V569" s="5"/>
      <c r="W569" s="5"/>
      <c r="X569" s="5"/>
      <c r="Y569" s="5"/>
      <c r="Z569" s="5"/>
    </row>
    <row r="570" spans="1:26" ht="12.75" customHeight="1" x14ac:dyDescent="0.2">
      <c r="A570" s="55"/>
      <c r="B570" s="56"/>
      <c r="C570" s="56"/>
      <c r="D570" s="56"/>
      <c r="E570" s="56"/>
      <c r="F570" s="56"/>
      <c r="G570" s="56"/>
      <c r="H570" s="56"/>
      <c r="I570" s="56"/>
      <c r="J570" s="56"/>
      <c r="K570" s="5"/>
      <c r="L570" s="5"/>
      <c r="M570" s="5"/>
      <c r="N570" s="5"/>
      <c r="O570" s="5"/>
      <c r="P570" s="5"/>
      <c r="Q570" s="5"/>
      <c r="R570" s="5"/>
      <c r="S570" s="5"/>
      <c r="T570" s="5"/>
      <c r="U570" s="5"/>
      <c r="V570" s="5"/>
      <c r="W570" s="5"/>
      <c r="X570" s="5"/>
      <c r="Y570" s="5"/>
      <c r="Z570" s="5"/>
    </row>
    <row r="571" spans="1:26" ht="12.75" customHeight="1" x14ac:dyDescent="0.2">
      <c r="A571" s="55"/>
      <c r="B571" s="56"/>
      <c r="C571" s="56"/>
      <c r="D571" s="56"/>
      <c r="E571" s="56"/>
      <c r="F571" s="56"/>
      <c r="G571" s="56"/>
      <c r="H571" s="56"/>
      <c r="I571" s="56"/>
      <c r="J571" s="56"/>
      <c r="K571" s="5"/>
      <c r="L571" s="5"/>
      <c r="M571" s="5"/>
      <c r="N571" s="5"/>
      <c r="O571" s="5"/>
      <c r="P571" s="5"/>
      <c r="Q571" s="5"/>
      <c r="R571" s="5"/>
      <c r="S571" s="5"/>
      <c r="T571" s="5"/>
      <c r="U571" s="5"/>
      <c r="V571" s="5"/>
      <c r="W571" s="5"/>
      <c r="X571" s="5"/>
      <c r="Y571" s="5"/>
      <c r="Z571" s="5"/>
    </row>
    <row r="572" spans="1:26" ht="12.75" customHeight="1" x14ac:dyDescent="0.2">
      <c r="A572" s="55"/>
      <c r="B572" s="56"/>
      <c r="C572" s="56"/>
      <c r="D572" s="56"/>
      <c r="E572" s="56"/>
      <c r="F572" s="56"/>
      <c r="G572" s="56"/>
      <c r="H572" s="56"/>
      <c r="I572" s="56"/>
      <c r="J572" s="56"/>
      <c r="K572" s="5"/>
      <c r="L572" s="5"/>
      <c r="M572" s="5"/>
      <c r="N572" s="5"/>
      <c r="O572" s="5"/>
      <c r="P572" s="5"/>
      <c r="Q572" s="5"/>
      <c r="R572" s="5"/>
      <c r="S572" s="5"/>
      <c r="T572" s="5"/>
      <c r="U572" s="5"/>
      <c r="V572" s="5"/>
      <c r="W572" s="5"/>
      <c r="X572" s="5"/>
      <c r="Y572" s="5"/>
      <c r="Z572" s="5"/>
    </row>
    <row r="573" spans="1:26" ht="12.75" customHeight="1" x14ac:dyDescent="0.2">
      <c r="A573" s="55"/>
      <c r="B573" s="56"/>
      <c r="C573" s="56"/>
      <c r="D573" s="56"/>
      <c r="E573" s="56"/>
      <c r="F573" s="56"/>
      <c r="G573" s="56"/>
      <c r="H573" s="56"/>
      <c r="I573" s="56"/>
      <c r="J573" s="56"/>
      <c r="K573" s="5"/>
      <c r="L573" s="5"/>
      <c r="M573" s="5"/>
      <c r="N573" s="5"/>
      <c r="O573" s="5"/>
      <c r="P573" s="5"/>
      <c r="Q573" s="5"/>
      <c r="R573" s="5"/>
      <c r="S573" s="5"/>
      <c r="T573" s="5"/>
      <c r="U573" s="5"/>
      <c r="V573" s="5"/>
      <c r="W573" s="5"/>
      <c r="X573" s="5"/>
      <c r="Y573" s="5"/>
      <c r="Z573" s="5"/>
    </row>
    <row r="574" spans="1:26" ht="12.75" customHeight="1" x14ac:dyDescent="0.2">
      <c r="A574" s="55"/>
      <c r="B574" s="56"/>
      <c r="C574" s="56"/>
      <c r="D574" s="56"/>
      <c r="E574" s="56"/>
      <c r="F574" s="56"/>
      <c r="G574" s="56"/>
      <c r="H574" s="56"/>
      <c r="I574" s="56"/>
      <c r="J574" s="56"/>
      <c r="K574" s="5"/>
      <c r="L574" s="5"/>
      <c r="M574" s="5"/>
      <c r="N574" s="5"/>
      <c r="O574" s="5"/>
      <c r="P574" s="5"/>
      <c r="Q574" s="5"/>
      <c r="R574" s="5"/>
      <c r="S574" s="5"/>
      <c r="T574" s="5"/>
      <c r="U574" s="5"/>
      <c r="V574" s="5"/>
      <c r="W574" s="5"/>
      <c r="X574" s="5"/>
      <c r="Y574" s="5"/>
      <c r="Z574" s="5"/>
    </row>
    <row r="575" spans="1:26" ht="12.75" customHeight="1" x14ac:dyDescent="0.2">
      <c r="A575" s="55"/>
      <c r="B575" s="56"/>
      <c r="C575" s="56"/>
      <c r="D575" s="56"/>
      <c r="E575" s="56"/>
      <c r="F575" s="56"/>
      <c r="G575" s="56"/>
      <c r="H575" s="56"/>
      <c r="I575" s="56"/>
      <c r="J575" s="56"/>
      <c r="K575" s="5"/>
      <c r="L575" s="5"/>
      <c r="M575" s="5"/>
      <c r="N575" s="5"/>
      <c r="O575" s="5"/>
      <c r="P575" s="5"/>
      <c r="Q575" s="5"/>
      <c r="R575" s="5"/>
      <c r="S575" s="5"/>
      <c r="T575" s="5"/>
      <c r="U575" s="5"/>
      <c r="V575" s="5"/>
      <c r="W575" s="5"/>
      <c r="X575" s="5"/>
      <c r="Y575" s="5"/>
      <c r="Z575" s="5"/>
    </row>
    <row r="576" spans="1:26" ht="12.75" customHeight="1" x14ac:dyDescent="0.2">
      <c r="A576" s="55"/>
      <c r="B576" s="56"/>
      <c r="C576" s="56"/>
      <c r="D576" s="56"/>
      <c r="E576" s="56"/>
      <c r="F576" s="56"/>
      <c r="G576" s="56"/>
      <c r="H576" s="56"/>
      <c r="I576" s="56"/>
      <c r="J576" s="56"/>
      <c r="K576" s="5"/>
      <c r="L576" s="5"/>
      <c r="M576" s="5"/>
      <c r="N576" s="5"/>
      <c r="O576" s="5"/>
      <c r="P576" s="5"/>
      <c r="Q576" s="5"/>
      <c r="R576" s="5"/>
      <c r="S576" s="5"/>
      <c r="T576" s="5"/>
      <c r="U576" s="5"/>
      <c r="V576" s="5"/>
      <c r="W576" s="5"/>
      <c r="X576" s="5"/>
      <c r="Y576" s="5"/>
      <c r="Z576" s="5"/>
    </row>
    <row r="577" spans="1:26" ht="12.75" customHeight="1" x14ac:dyDescent="0.2">
      <c r="A577" s="55"/>
      <c r="B577" s="56"/>
      <c r="C577" s="56"/>
      <c r="D577" s="56"/>
      <c r="E577" s="56"/>
      <c r="F577" s="56"/>
      <c r="G577" s="56"/>
      <c r="H577" s="56"/>
      <c r="I577" s="56"/>
      <c r="J577" s="56"/>
      <c r="K577" s="5"/>
      <c r="L577" s="5"/>
      <c r="M577" s="5"/>
      <c r="N577" s="5"/>
      <c r="O577" s="5"/>
      <c r="P577" s="5"/>
      <c r="Q577" s="5"/>
      <c r="R577" s="5"/>
      <c r="S577" s="5"/>
      <c r="T577" s="5"/>
      <c r="U577" s="5"/>
      <c r="V577" s="5"/>
      <c r="W577" s="5"/>
      <c r="X577" s="5"/>
      <c r="Y577" s="5"/>
      <c r="Z577" s="5"/>
    </row>
    <row r="578" spans="1:26" ht="12.75" customHeight="1" x14ac:dyDescent="0.2">
      <c r="A578" s="55"/>
      <c r="B578" s="56"/>
      <c r="C578" s="56"/>
      <c r="D578" s="56"/>
      <c r="E578" s="56"/>
      <c r="F578" s="56"/>
      <c r="G578" s="56"/>
      <c r="H578" s="56"/>
      <c r="I578" s="56"/>
      <c r="J578" s="56"/>
      <c r="K578" s="5"/>
      <c r="L578" s="5"/>
      <c r="M578" s="5"/>
      <c r="N578" s="5"/>
      <c r="O578" s="5"/>
      <c r="P578" s="5"/>
      <c r="Q578" s="5"/>
      <c r="R578" s="5"/>
      <c r="S578" s="5"/>
      <c r="T578" s="5"/>
      <c r="U578" s="5"/>
      <c r="V578" s="5"/>
      <c r="W578" s="5"/>
      <c r="X578" s="5"/>
      <c r="Y578" s="5"/>
      <c r="Z578" s="5"/>
    </row>
    <row r="579" spans="1:26" ht="12.75" customHeight="1" x14ac:dyDescent="0.2">
      <c r="A579" s="55"/>
      <c r="B579" s="56"/>
      <c r="C579" s="56"/>
      <c r="D579" s="56"/>
      <c r="E579" s="56"/>
      <c r="F579" s="56"/>
      <c r="G579" s="56"/>
      <c r="H579" s="56"/>
      <c r="I579" s="56"/>
      <c r="J579" s="56"/>
      <c r="K579" s="5"/>
      <c r="L579" s="5"/>
      <c r="M579" s="5"/>
      <c r="N579" s="5"/>
      <c r="O579" s="5"/>
      <c r="P579" s="5"/>
      <c r="Q579" s="5"/>
      <c r="R579" s="5"/>
      <c r="S579" s="5"/>
      <c r="T579" s="5"/>
      <c r="U579" s="5"/>
      <c r="V579" s="5"/>
      <c r="W579" s="5"/>
      <c r="X579" s="5"/>
      <c r="Y579" s="5"/>
      <c r="Z579" s="5"/>
    </row>
    <row r="580" spans="1:26" ht="12.75" customHeight="1" x14ac:dyDescent="0.2">
      <c r="A580" s="55"/>
      <c r="B580" s="56"/>
      <c r="C580" s="56"/>
      <c r="D580" s="56"/>
      <c r="E580" s="56"/>
      <c r="F580" s="56"/>
      <c r="G580" s="56"/>
      <c r="H580" s="56"/>
      <c r="I580" s="56"/>
      <c r="J580" s="56"/>
      <c r="K580" s="5"/>
      <c r="L580" s="5"/>
      <c r="M580" s="5"/>
      <c r="N580" s="5"/>
      <c r="O580" s="5"/>
      <c r="P580" s="5"/>
      <c r="Q580" s="5"/>
      <c r="R580" s="5"/>
      <c r="S580" s="5"/>
      <c r="T580" s="5"/>
      <c r="U580" s="5"/>
      <c r="V580" s="5"/>
      <c r="W580" s="5"/>
      <c r="X580" s="5"/>
      <c r="Y580" s="5"/>
      <c r="Z580" s="5"/>
    </row>
    <row r="581" spans="1:26" ht="12.75" customHeight="1" x14ac:dyDescent="0.2">
      <c r="A581" s="55"/>
      <c r="B581" s="56"/>
      <c r="C581" s="56"/>
      <c r="D581" s="56"/>
      <c r="E581" s="56"/>
      <c r="F581" s="56"/>
      <c r="G581" s="56"/>
      <c r="H581" s="56"/>
      <c r="I581" s="56"/>
      <c r="J581" s="56"/>
      <c r="K581" s="5"/>
      <c r="L581" s="5"/>
      <c r="M581" s="5"/>
      <c r="N581" s="5"/>
      <c r="O581" s="5"/>
      <c r="P581" s="5"/>
      <c r="Q581" s="5"/>
      <c r="R581" s="5"/>
      <c r="S581" s="5"/>
      <c r="T581" s="5"/>
      <c r="U581" s="5"/>
      <c r="V581" s="5"/>
      <c r="W581" s="5"/>
      <c r="X581" s="5"/>
      <c r="Y581" s="5"/>
      <c r="Z581" s="5"/>
    </row>
    <row r="582" spans="1:26" ht="12.75" customHeight="1" x14ac:dyDescent="0.2">
      <c r="A582" s="55"/>
      <c r="B582" s="56"/>
      <c r="C582" s="56"/>
      <c r="D582" s="56"/>
      <c r="E582" s="56"/>
      <c r="F582" s="56"/>
      <c r="G582" s="56"/>
      <c r="H582" s="56"/>
      <c r="I582" s="56"/>
      <c r="J582" s="56"/>
      <c r="K582" s="5"/>
      <c r="L582" s="5"/>
      <c r="M582" s="5"/>
      <c r="N582" s="5"/>
      <c r="O582" s="5"/>
      <c r="P582" s="5"/>
      <c r="Q582" s="5"/>
      <c r="R582" s="5"/>
      <c r="S582" s="5"/>
      <c r="T582" s="5"/>
      <c r="U582" s="5"/>
      <c r="V582" s="5"/>
      <c r="W582" s="5"/>
      <c r="X582" s="5"/>
      <c r="Y582" s="5"/>
      <c r="Z582" s="5"/>
    </row>
    <row r="583" spans="1:26" ht="12.75" customHeight="1" x14ac:dyDescent="0.2">
      <c r="A583" s="55"/>
      <c r="B583" s="56"/>
      <c r="C583" s="56"/>
      <c r="D583" s="56"/>
      <c r="E583" s="56"/>
      <c r="F583" s="56"/>
      <c r="G583" s="56"/>
      <c r="H583" s="56"/>
      <c r="I583" s="56"/>
      <c r="J583" s="56"/>
      <c r="K583" s="5"/>
      <c r="L583" s="5"/>
      <c r="M583" s="5"/>
      <c r="N583" s="5"/>
      <c r="O583" s="5"/>
      <c r="P583" s="5"/>
      <c r="Q583" s="5"/>
      <c r="R583" s="5"/>
      <c r="S583" s="5"/>
      <c r="T583" s="5"/>
      <c r="U583" s="5"/>
      <c r="V583" s="5"/>
      <c r="W583" s="5"/>
      <c r="X583" s="5"/>
      <c r="Y583" s="5"/>
      <c r="Z583" s="5"/>
    </row>
    <row r="584" spans="1:26" ht="12.75" customHeight="1" x14ac:dyDescent="0.2">
      <c r="A584" s="55"/>
      <c r="B584" s="56"/>
      <c r="C584" s="56"/>
      <c r="D584" s="56"/>
      <c r="E584" s="56"/>
      <c r="F584" s="56"/>
      <c r="G584" s="56"/>
      <c r="H584" s="56"/>
      <c r="I584" s="56"/>
      <c r="J584" s="56"/>
      <c r="K584" s="5"/>
      <c r="L584" s="5"/>
      <c r="M584" s="5"/>
      <c r="N584" s="5"/>
      <c r="O584" s="5"/>
      <c r="P584" s="5"/>
      <c r="Q584" s="5"/>
      <c r="R584" s="5"/>
      <c r="S584" s="5"/>
      <c r="T584" s="5"/>
      <c r="U584" s="5"/>
      <c r="V584" s="5"/>
      <c r="W584" s="5"/>
      <c r="X584" s="5"/>
      <c r="Y584" s="5"/>
      <c r="Z584" s="5"/>
    </row>
    <row r="585" spans="1:26" ht="12.75" customHeight="1" x14ac:dyDescent="0.2">
      <c r="A585" s="55"/>
      <c r="B585" s="56"/>
      <c r="C585" s="56"/>
      <c r="D585" s="56"/>
      <c r="E585" s="56"/>
      <c r="F585" s="56"/>
      <c r="G585" s="56"/>
      <c r="H585" s="56"/>
      <c r="I585" s="56"/>
      <c r="J585" s="56"/>
      <c r="K585" s="5"/>
      <c r="L585" s="5"/>
      <c r="M585" s="5"/>
      <c r="N585" s="5"/>
      <c r="O585" s="5"/>
      <c r="P585" s="5"/>
      <c r="Q585" s="5"/>
      <c r="R585" s="5"/>
      <c r="S585" s="5"/>
      <c r="T585" s="5"/>
      <c r="U585" s="5"/>
      <c r="V585" s="5"/>
      <c r="W585" s="5"/>
      <c r="X585" s="5"/>
      <c r="Y585" s="5"/>
      <c r="Z585" s="5"/>
    </row>
    <row r="586" spans="1:26" ht="12.75" customHeight="1" x14ac:dyDescent="0.2">
      <c r="A586" s="55"/>
      <c r="B586" s="56"/>
      <c r="C586" s="56"/>
      <c r="D586" s="56"/>
      <c r="E586" s="56"/>
      <c r="F586" s="56"/>
      <c r="G586" s="56"/>
      <c r="H586" s="56"/>
      <c r="I586" s="56"/>
      <c r="J586" s="56"/>
      <c r="K586" s="5"/>
      <c r="L586" s="5"/>
      <c r="M586" s="5"/>
      <c r="N586" s="5"/>
      <c r="O586" s="5"/>
      <c r="P586" s="5"/>
      <c r="Q586" s="5"/>
      <c r="R586" s="5"/>
      <c r="S586" s="5"/>
      <c r="T586" s="5"/>
      <c r="U586" s="5"/>
      <c r="V586" s="5"/>
      <c r="W586" s="5"/>
      <c r="X586" s="5"/>
      <c r="Y586" s="5"/>
      <c r="Z586" s="5"/>
    </row>
    <row r="587" spans="1:26" ht="12.75" customHeight="1" x14ac:dyDescent="0.2">
      <c r="A587" s="55"/>
      <c r="B587" s="56"/>
      <c r="C587" s="56"/>
      <c r="D587" s="56"/>
      <c r="E587" s="56"/>
      <c r="F587" s="56"/>
      <c r="G587" s="56"/>
      <c r="H587" s="56"/>
      <c r="I587" s="56"/>
      <c r="J587" s="56"/>
      <c r="K587" s="5"/>
      <c r="L587" s="5"/>
      <c r="M587" s="5"/>
      <c r="N587" s="5"/>
      <c r="O587" s="5"/>
      <c r="P587" s="5"/>
      <c r="Q587" s="5"/>
      <c r="R587" s="5"/>
      <c r="S587" s="5"/>
      <c r="T587" s="5"/>
      <c r="U587" s="5"/>
      <c r="V587" s="5"/>
      <c r="W587" s="5"/>
      <c r="X587" s="5"/>
      <c r="Y587" s="5"/>
      <c r="Z587" s="5"/>
    </row>
    <row r="588" spans="1:26" ht="12.75" customHeight="1" x14ac:dyDescent="0.2">
      <c r="A588" s="55"/>
      <c r="B588" s="56"/>
      <c r="C588" s="56"/>
      <c r="D588" s="56"/>
      <c r="E588" s="56"/>
      <c r="F588" s="56"/>
      <c r="G588" s="56"/>
      <c r="H588" s="56"/>
      <c r="I588" s="56"/>
      <c r="J588" s="56"/>
      <c r="K588" s="5"/>
      <c r="L588" s="5"/>
      <c r="M588" s="5"/>
      <c r="N588" s="5"/>
      <c r="O588" s="5"/>
      <c r="P588" s="5"/>
      <c r="Q588" s="5"/>
      <c r="R588" s="5"/>
      <c r="S588" s="5"/>
      <c r="T588" s="5"/>
      <c r="U588" s="5"/>
      <c r="V588" s="5"/>
      <c r="W588" s="5"/>
      <c r="X588" s="5"/>
      <c r="Y588" s="5"/>
      <c r="Z588" s="5"/>
    </row>
    <row r="589" spans="1:26" ht="12.75" customHeight="1" x14ac:dyDescent="0.2">
      <c r="A589" s="55"/>
      <c r="B589" s="56"/>
      <c r="C589" s="56"/>
      <c r="D589" s="56"/>
      <c r="E589" s="56"/>
      <c r="F589" s="56"/>
      <c r="G589" s="56"/>
      <c r="H589" s="56"/>
      <c r="I589" s="56"/>
      <c r="J589" s="56"/>
      <c r="K589" s="5"/>
      <c r="L589" s="5"/>
      <c r="M589" s="5"/>
      <c r="N589" s="5"/>
      <c r="O589" s="5"/>
      <c r="P589" s="5"/>
      <c r="Q589" s="5"/>
      <c r="R589" s="5"/>
      <c r="S589" s="5"/>
      <c r="T589" s="5"/>
      <c r="U589" s="5"/>
      <c r="V589" s="5"/>
      <c r="W589" s="5"/>
      <c r="X589" s="5"/>
      <c r="Y589" s="5"/>
      <c r="Z589" s="5"/>
    </row>
    <row r="590" spans="1:26" ht="12.75" customHeight="1" x14ac:dyDescent="0.2">
      <c r="A590" s="55"/>
      <c r="B590" s="56"/>
      <c r="C590" s="56"/>
      <c r="D590" s="56"/>
      <c r="E590" s="56"/>
      <c r="F590" s="56"/>
      <c r="G590" s="56"/>
      <c r="H590" s="56"/>
      <c r="I590" s="56"/>
      <c r="J590" s="56"/>
      <c r="K590" s="5"/>
      <c r="L590" s="5"/>
      <c r="M590" s="5"/>
      <c r="N590" s="5"/>
      <c r="O590" s="5"/>
      <c r="P590" s="5"/>
      <c r="Q590" s="5"/>
      <c r="R590" s="5"/>
      <c r="S590" s="5"/>
      <c r="T590" s="5"/>
      <c r="U590" s="5"/>
      <c r="V590" s="5"/>
      <c r="W590" s="5"/>
      <c r="X590" s="5"/>
      <c r="Y590" s="5"/>
      <c r="Z590" s="5"/>
    </row>
    <row r="591" spans="1:26" ht="12.75" customHeight="1" x14ac:dyDescent="0.2">
      <c r="A591" s="55"/>
      <c r="B591" s="56"/>
      <c r="C591" s="56"/>
      <c r="D591" s="56"/>
      <c r="E591" s="56"/>
      <c r="F591" s="56"/>
      <c r="G591" s="56"/>
      <c r="H591" s="56"/>
      <c r="I591" s="56"/>
      <c r="J591" s="56"/>
      <c r="K591" s="5"/>
      <c r="L591" s="5"/>
      <c r="M591" s="5"/>
      <c r="N591" s="5"/>
      <c r="O591" s="5"/>
      <c r="P591" s="5"/>
      <c r="Q591" s="5"/>
      <c r="R591" s="5"/>
      <c r="S591" s="5"/>
      <c r="T591" s="5"/>
      <c r="U591" s="5"/>
      <c r="V591" s="5"/>
      <c r="W591" s="5"/>
      <c r="X591" s="5"/>
      <c r="Y591" s="5"/>
      <c r="Z591" s="5"/>
    </row>
    <row r="592" spans="1:26" ht="12.75" customHeight="1" x14ac:dyDescent="0.2">
      <c r="A592" s="55"/>
      <c r="B592" s="56"/>
      <c r="C592" s="56"/>
      <c r="D592" s="56"/>
      <c r="E592" s="56"/>
      <c r="F592" s="56"/>
      <c r="G592" s="56"/>
      <c r="H592" s="56"/>
      <c r="I592" s="56"/>
      <c r="J592" s="56"/>
      <c r="K592" s="5"/>
      <c r="L592" s="5"/>
      <c r="M592" s="5"/>
      <c r="N592" s="5"/>
      <c r="O592" s="5"/>
      <c r="P592" s="5"/>
      <c r="Q592" s="5"/>
      <c r="R592" s="5"/>
      <c r="S592" s="5"/>
      <c r="T592" s="5"/>
      <c r="U592" s="5"/>
      <c r="V592" s="5"/>
      <c r="W592" s="5"/>
      <c r="X592" s="5"/>
      <c r="Y592" s="5"/>
      <c r="Z592" s="5"/>
    </row>
    <row r="593" spans="1:26" ht="12.75" customHeight="1" x14ac:dyDescent="0.2">
      <c r="A593" s="55"/>
      <c r="B593" s="56"/>
      <c r="C593" s="56"/>
      <c r="D593" s="56"/>
      <c r="E593" s="56"/>
      <c r="F593" s="56"/>
      <c r="G593" s="56"/>
      <c r="H593" s="56"/>
      <c r="I593" s="56"/>
      <c r="J593" s="56"/>
      <c r="K593" s="5"/>
      <c r="L593" s="5"/>
      <c r="M593" s="5"/>
      <c r="N593" s="5"/>
      <c r="O593" s="5"/>
      <c r="P593" s="5"/>
      <c r="Q593" s="5"/>
      <c r="R593" s="5"/>
      <c r="S593" s="5"/>
      <c r="T593" s="5"/>
      <c r="U593" s="5"/>
      <c r="V593" s="5"/>
      <c r="W593" s="5"/>
      <c r="X593" s="5"/>
      <c r="Y593" s="5"/>
      <c r="Z593" s="5"/>
    </row>
    <row r="594" spans="1:26" ht="12.75" customHeight="1" x14ac:dyDescent="0.2">
      <c r="A594" s="55"/>
      <c r="B594" s="56"/>
      <c r="C594" s="56"/>
      <c r="D594" s="56"/>
      <c r="E594" s="56"/>
      <c r="F594" s="56"/>
      <c r="G594" s="56"/>
      <c r="H594" s="56"/>
      <c r="I594" s="56"/>
      <c r="J594" s="56"/>
      <c r="K594" s="5"/>
      <c r="L594" s="5"/>
      <c r="M594" s="5"/>
      <c r="N594" s="5"/>
      <c r="O594" s="5"/>
      <c r="P594" s="5"/>
      <c r="Q594" s="5"/>
      <c r="R594" s="5"/>
      <c r="S594" s="5"/>
      <c r="T594" s="5"/>
      <c r="U594" s="5"/>
      <c r="V594" s="5"/>
      <c r="W594" s="5"/>
      <c r="X594" s="5"/>
      <c r="Y594" s="5"/>
      <c r="Z594" s="5"/>
    </row>
    <row r="595" spans="1:26" ht="12.75" customHeight="1" x14ac:dyDescent="0.2">
      <c r="A595" s="55"/>
      <c r="B595" s="56"/>
      <c r="C595" s="56"/>
      <c r="D595" s="56"/>
      <c r="E595" s="56"/>
      <c r="F595" s="56"/>
      <c r="G595" s="56"/>
      <c r="H595" s="56"/>
      <c r="I595" s="56"/>
      <c r="J595" s="56"/>
      <c r="K595" s="5"/>
      <c r="L595" s="5"/>
      <c r="M595" s="5"/>
      <c r="N595" s="5"/>
      <c r="O595" s="5"/>
      <c r="P595" s="5"/>
      <c r="Q595" s="5"/>
      <c r="R595" s="5"/>
      <c r="S595" s="5"/>
      <c r="T595" s="5"/>
      <c r="U595" s="5"/>
      <c r="V595" s="5"/>
      <c r="W595" s="5"/>
      <c r="X595" s="5"/>
      <c r="Y595" s="5"/>
      <c r="Z595" s="5"/>
    </row>
    <row r="596" spans="1:26" ht="12.75" customHeight="1" x14ac:dyDescent="0.2">
      <c r="A596" s="55"/>
      <c r="B596" s="56"/>
      <c r="C596" s="56"/>
      <c r="D596" s="56"/>
      <c r="E596" s="56"/>
      <c r="F596" s="56"/>
      <c r="G596" s="56"/>
      <c r="H596" s="56"/>
      <c r="I596" s="56"/>
      <c r="J596" s="56"/>
      <c r="K596" s="5"/>
      <c r="L596" s="5"/>
      <c r="M596" s="5"/>
      <c r="N596" s="5"/>
      <c r="O596" s="5"/>
      <c r="P596" s="5"/>
      <c r="Q596" s="5"/>
      <c r="R596" s="5"/>
      <c r="S596" s="5"/>
      <c r="T596" s="5"/>
      <c r="U596" s="5"/>
      <c r="V596" s="5"/>
      <c r="W596" s="5"/>
      <c r="X596" s="5"/>
      <c r="Y596" s="5"/>
      <c r="Z596" s="5"/>
    </row>
    <row r="597" spans="1:26" ht="12.75" customHeight="1" x14ac:dyDescent="0.2">
      <c r="A597" s="55"/>
      <c r="B597" s="56"/>
      <c r="C597" s="56"/>
      <c r="D597" s="56"/>
      <c r="E597" s="56"/>
      <c r="F597" s="56"/>
      <c r="G597" s="56"/>
      <c r="H597" s="56"/>
      <c r="I597" s="56"/>
      <c r="J597" s="56"/>
      <c r="K597" s="5"/>
      <c r="L597" s="5"/>
      <c r="M597" s="5"/>
      <c r="N597" s="5"/>
      <c r="O597" s="5"/>
      <c r="P597" s="5"/>
      <c r="Q597" s="5"/>
      <c r="R597" s="5"/>
      <c r="S597" s="5"/>
      <c r="T597" s="5"/>
      <c r="U597" s="5"/>
      <c r="V597" s="5"/>
      <c r="W597" s="5"/>
      <c r="X597" s="5"/>
      <c r="Y597" s="5"/>
      <c r="Z597" s="5"/>
    </row>
    <row r="598" spans="1:26" ht="12.75" customHeight="1" x14ac:dyDescent="0.2">
      <c r="A598" s="55"/>
      <c r="B598" s="56"/>
      <c r="C598" s="56"/>
      <c r="D598" s="56"/>
      <c r="E598" s="56"/>
      <c r="F598" s="56"/>
      <c r="G598" s="56"/>
      <c r="H598" s="56"/>
      <c r="I598" s="56"/>
      <c r="J598" s="56"/>
      <c r="K598" s="5"/>
      <c r="L598" s="5"/>
      <c r="M598" s="5"/>
      <c r="N598" s="5"/>
      <c r="O598" s="5"/>
      <c r="P598" s="5"/>
      <c r="Q598" s="5"/>
      <c r="R598" s="5"/>
      <c r="S598" s="5"/>
      <c r="T598" s="5"/>
      <c r="U598" s="5"/>
      <c r="V598" s="5"/>
      <c r="W598" s="5"/>
      <c r="X598" s="5"/>
      <c r="Y598" s="5"/>
      <c r="Z598" s="5"/>
    </row>
    <row r="599" spans="1:26" ht="12.75" customHeight="1" x14ac:dyDescent="0.2">
      <c r="A599" s="55"/>
      <c r="B599" s="56"/>
      <c r="C599" s="56"/>
      <c r="D599" s="56"/>
      <c r="E599" s="56"/>
      <c r="F599" s="56"/>
      <c r="G599" s="56"/>
      <c r="H599" s="56"/>
      <c r="I599" s="56"/>
      <c r="J599" s="56"/>
      <c r="K599" s="5"/>
      <c r="L599" s="5"/>
      <c r="M599" s="5"/>
      <c r="N599" s="5"/>
      <c r="O599" s="5"/>
      <c r="P599" s="5"/>
      <c r="Q599" s="5"/>
      <c r="R599" s="5"/>
      <c r="S599" s="5"/>
      <c r="T599" s="5"/>
      <c r="U599" s="5"/>
      <c r="V599" s="5"/>
      <c r="W599" s="5"/>
      <c r="X599" s="5"/>
      <c r="Y599" s="5"/>
      <c r="Z599" s="5"/>
    </row>
    <row r="600" spans="1:26" ht="12.75" customHeight="1" x14ac:dyDescent="0.2">
      <c r="A600" s="55"/>
      <c r="B600" s="56"/>
      <c r="C600" s="56"/>
      <c r="D600" s="56"/>
      <c r="E600" s="56"/>
      <c r="F600" s="56"/>
      <c r="G600" s="56"/>
      <c r="H600" s="56"/>
      <c r="I600" s="56"/>
      <c r="J600" s="56"/>
      <c r="K600" s="5"/>
      <c r="L600" s="5"/>
      <c r="M600" s="5"/>
      <c r="N600" s="5"/>
      <c r="O600" s="5"/>
      <c r="P600" s="5"/>
      <c r="Q600" s="5"/>
      <c r="R600" s="5"/>
      <c r="S600" s="5"/>
      <c r="T600" s="5"/>
      <c r="U600" s="5"/>
      <c r="V600" s="5"/>
      <c r="W600" s="5"/>
      <c r="X600" s="5"/>
      <c r="Y600" s="5"/>
      <c r="Z600" s="5"/>
    </row>
    <row r="601" spans="1:26" ht="12.75" customHeight="1" x14ac:dyDescent="0.2">
      <c r="A601" s="55"/>
      <c r="B601" s="56"/>
      <c r="C601" s="56"/>
      <c r="D601" s="56"/>
      <c r="E601" s="56"/>
      <c r="F601" s="56"/>
      <c r="G601" s="56"/>
      <c r="H601" s="56"/>
      <c r="I601" s="56"/>
      <c r="J601" s="56"/>
      <c r="K601" s="5"/>
      <c r="L601" s="5"/>
      <c r="M601" s="5"/>
      <c r="N601" s="5"/>
      <c r="O601" s="5"/>
      <c r="P601" s="5"/>
      <c r="Q601" s="5"/>
      <c r="R601" s="5"/>
      <c r="S601" s="5"/>
      <c r="T601" s="5"/>
      <c r="U601" s="5"/>
      <c r="V601" s="5"/>
      <c r="W601" s="5"/>
      <c r="X601" s="5"/>
      <c r="Y601" s="5"/>
      <c r="Z601" s="5"/>
    </row>
    <row r="602" spans="1:26" ht="12.75" customHeight="1" x14ac:dyDescent="0.2">
      <c r="A602" s="55"/>
      <c r="B602" s="56"/>
      <c r="C602" s="56"/>
      <c r="D602" s="56"/>
      <c r="E602" s="56"/>
      <c r="F602" s="56"/>
      <c r="G602" s="56"/>
      <c r="H602" s="56"/>
      <c r="I602" s="56"/>
      <c r="J602" s="56"/>
      <c r="K602" s="5"/>
      <c r="L602" s="5"/>
      <c r="M602" s="5"/>
      <c r="N602" s="5"/>
      <c r="O602" s="5"/>
      <c r="P602" s="5"/>
      <c r="Q602" s="5"/>
      <c r="R602" s="5"/>
      <c r="S602" s="5"/>
      <c r="T602" s="5"/>
      <c r="U602" s="5"/>
      <c r="V602" s="5"/>
      <c r="W602" s="5"/>
      <c r="X602" s="5"/>
      <c r="Y602" s="5"/>
      <c r="Z602" s="5"/>
    </row>
    <row r="603" spans="1:26" ht="12.75" customHeight="1" x14ac:dyDescent="0.2">
      <c r="A603" s="55"/>
      <c r="B603" s="56"/>
      <c r="C603" s="56"/>
      <c r="D603" s="56"/>
      <c r="E603" s="56"/>
      <c r="F603" s="56"/>
      <c r="G603" s="56"/>
      <c r="H603" s="56"/>
      <c r="I603" s="56"/>
      <c r="J603" s="56"/>
      <c r="K603" s="5"/>
      <c r="L603" s="5"/>
      <c r="M603" s="5"/>
      <c r="N603" s="5"/>
      <c r="O603" s="5"/>
      <c r="P603" s="5"/>
      <c r="Q603" s="5"/>
      <c r="R603" s="5"/>
      <c r="S603" s="5"/>
      <c r="T603" s="5"/>
      <c r="U603" s="5"/>
      <c r="V603" s="5"/>
      <c r="W603" s="5"/>
      <c r="X603" s="5"/>
      <c r="Y603" s="5"/>
      <c r="Z603" s="5"/>
    </row>
    <row r="604" spans="1:26" ht="12.75" customHeight="1" x14ac:dyDescent="0.2">
      <c r="A604" s="55"/>
      <c r="B604" s="56"/>
      <c r="C604" s="56"/>
      <c r="D604" s="56"/>
      <c r="E604" s="56"/>
      <c r="F604" s="56"/>
      <c r="G604" s="56"/>
      <c r="H604" s="56"/>
      <c r="I604" s="56"/>
      <c r="J604" s="56"/>
      <c r="K604" s="5"/>
      <c r="L604" s="5"/>
      <c r="M604" s="5"/>
      <c r="N604" s="5"/>
      <c r="O604" s="5"/>
      <c r="P604" s="5"/>
      <c r="Q604" s="5"/>
      <c r="R604" s="5"/>
      <c r="S604" s="5"/>
      <c r="T604" s="5"/>
      <c r="U604" s="5"/>
      <c r="V604" s="5"/>
      <c r="W604" s="5"/>
      <c r="X604" s="5"/>
      <c r="Y604" s="5"/>
      <c r="Z604" s="5"/>
    </row>
    <row r="605" spans="1:26" ht="12.75" customHeight="1" x14ac:dyDescent="0.2">
      <c r="A605" s="55"/>
      <c r="B605" s="56"/>
      <c r="C605" s="56"/>
      <c r="D605" s="56"/>
      <c r="E605" s="56"/>
      <c r="F605" s="56"/>
      <c r="G605" s="56"/>
      <c r="H605" s="56"/>
      <c r="I605" s="56"/>
      <c r="J605" s="56"/>
      <c r="K605" s="5"/>
      <c r="L605" s="5"/>
      <c r="M605" s="5"/>
      <c r="N605" s="5"/>
      <c r="O605" s="5"/>
      <c r="P605" s="5"/>
      <c r="Q605" s="5"/>
      <c r="R605" s="5"/>
      <c r="S605" s="5"/>
      <c r="T605" s="5"/>
      <c r="U605" s="5"/>
      <c r="V605" s="5"/>
      <c r="W605" s="5"/>
      <c r="X605" s="5"/>
      <c r="Y605" s="5"/>
      <c r="Z605" s="5"/>
    </row>
    <row r="606" spans="1:26" ht="12.75" customHeight="1" x14ac:dyDescent="0.2">
      <c r="A606" s="55"/>
      <c r="B606" s="56"/>
      <c r="C606" s="56"/>
      <c r="D606" s="56"/>
      <c r="E606" s="56"/>
      <c r="F606" s="56"/>
      <c r="G606" s="56"/>
      <c r="H606" s="56"/>
      <c r="I606" s="56"/>
      <c r="J606" s="56"/>
      <c r="K606" s="5"/>
      <c r="L606" s="5"/>
      <c r="M606" s="5"/>
      <c r="N606" s="5"/>
      <c r="O606" s="5"/>
      <c r="P606" s="5"/>
      <c r="Q606" s="5"/>
      <c r="R606" s="5"/>
      <c r="S606" s="5"/>
      <c r="T606" s="5"/>
      <c r="U606" s="5"/>
      <c r="V606" s="5"/>
      <c r="W606" s="5"/>
      <c r="X606" s="5"/>
      <c r="Y606" s="5"/>
      <c r="Z606" s="5"/>
    </row>
    <row r="607" spans="1:26" ht="12.75" customHeight="1" x14ac:dyDescent="0.2">
      <c r="A607" s="55"/>
      <c r="B607" s="56"/>
      <c r="C607" s="56"/>
      <c r="D607" s="56"/>
      <c r="E607" s="56"/>
      <c r="F607" s="56"/>
      <c r="G607" s="56"/>
      <c r="H607" s="56"/>
      <c r="I607" s="56"/>
      <c r="J607" s="56"/>
      <c r="K607" s="5"/>
      <c r="L607" s="5"/>
      <c r="M607" s="5"/>
      <c r="N607" s="5"/>
      <c r="O607" s="5"/>
      <c r="P607" s="5"/>
      <c r="Q607" s="5"/>
      <c r="R607" s="5"/>
      <c r="S607" s="5"/>
      <c r="T607" s="5"/>
      <c r="U607" s="5"/>
      <c r="V607" s="5"/>
      <c r="W607" s="5"/>
      <c r="X607" s="5"/>
      <c r="Y607" s="5"/>
      <c r="Z607" s="5"/>
    </row>
    <row r="608" spans="1:26" ht="12.75" customHeight="1" x14ac:dyDescent="0.2">
      <c r="A608" s="55"/>
      <c r="B608" s="56"/>
      <c r="C608" s="56"/>
      <c r="D608" s="56"/>
      <c r="E608" s="56"/>
      <c r="F608" s="56"/>
      <c r="G608" s="56"/>
      <c r="H608" s="56"/>
      <c r="I608" s="56"/>
      <c r="J608" s="56"/>
      <c r="K608" s="5"/>
      <c r="L608" s="5"/>
      <c r="M608" s="5"/>
      <c r="N608" s="5"/>
      <c r="O608" s="5"/>
      <c r="P608" s="5"/>
      <c r="Q608" s="5"/>
      <c r="R608" s="5"/>
      <c r="S608" s="5"/>
      <c r="T608" s="5"/>
      <c r="U608" s="5"/>
      <c r="V608" s="5"/>
      <c r="W608" s="5"/>
      <c r="X608" s="5"/>
      <c r="Y608" s="5"/>
      <c r="Z608" s="5"/>
    </row>
    <row r="609" spans="1:26" ht="12.75" customHeight="1" x14ac:dyDescent="0.2">
      <c r="A609" s="55"/>
      <c r="B609" s="56"/>
      <c r="C609" s="56"/>
      <c r="D609" s="56"/>
      <c r="E609" s="56"/>
      <c r="F609" s="56"/>
      <c r="G609" s="56"/>
      <c r="H609" s="56"/>
      <c r="I609" s="56"/>
      <c r="J609" s="56"/>
      <c r="K609" s="5"/>
      <c r="L609" s="5"/>
      <c r="M609" s="5"/>
      <c r="N609" s="5"/>
      <c r="O609" s="5"/>
      <c r="P609" s="5"/>
      <c r="Q609" s="5"/>
      <c r="R609" s="5"/>
      <c r="S609" s="5"/>
      <c r="T609" s="5"/>
      <c r="U609" s="5"/>
      <c r="V609" s="5"/>
      <c r="W609" s="5"/>
      <c r="X609" s="5"/>
      <c r="Y609" s="5"/>
      <c r="Z609" s="5"/>
    </row>
    <row r="610" spans="1:26" ht="12.75" customHeight="1" x14ac:dyDescent="0.2">
      <c r="A610" s="55"/>
      <c r="B610" s="56"/>
      <c r="C610" s="56"/>
      <c r="D610" s="56"/>
      <c r="E610" s="56"/>
      <c r="F610" s="56"/>
      <c r="G610" s="56"/>
      <c r="H610" s="56"/>
      <c r="I610" s="56"/>
      <c r="J610" s="56"/>
      <c r="K610" s="5"/>
      <c r="L610" s="5"/>
      <c r="M610" s="5"/>
      <c r="N610" s="5"/>
      <c r="O610" s="5"/>
      <c r="P610" s="5"/>
      <c r="Q610" s="5"/>
      <c r="R610" s="5"/>
      <c r="S610" s="5"/>
      <c r="T610" s="5"/>
      <c r="U610" s="5"/>
      <c r="V610" s="5"/>
      <c r="W610" s="5"/>
      <c r="X610" s="5"/>
      <c r="Y610" s="5"/>
      <c r="Z610" s="5"/>
    </row>
    <row r="611" spans="1:26" ht="12.75" customHeight="1" x14ac:dyDescent="0.2">
      <c r="A611" s="55"/>
      <c r="B611" s="56"/>
      <c r="C611" s="56"/>
      <c r="D611" s="56"/>
      <c r="E611" s="56"/>
      <c r="F611" s="56"/>
      <c r="G611" s="56"/>
      <c r="H611" s="56"/>
      <c r="I611" s="56"/>
      <c r="J611" s="56"/>
      <c r="K611" s="5"/>
      <c r="L611" s="5"/>
      <c r="M611" s="5"/>
      <c r="N611" s="5"/>
      <c r="O611" s="5"/>
      <c r="P611" s="5"/>
      <c r="Q611" s="5"/>
      <c r="R611" s="5"/>
      <c r="S611" s="5"/>
      <c r="T611" s="5"/>
      <c r="U611" s="5"/>
      <c r="V611" s="5"/>
      <c r="W611" s="5"/>
      <c r="X611" s="5"/>
      <c r="Y611" s="5"/>
      <c r="Z611" s="5"/>
    </row>
    <row r="612" spans="1:26" ht="12.75" customHeight="1" x14ac:dyDescent="0.2">
      <c r="A612" s="55"/>
      <c r="B612" s="56"/>
      <c r="C612" s="56"/>
      <c r="D612" s="56"/>
      <c r="E612" s="56"/>
      <c r="F612" s="56"/>
      <c r="G612" s="56"/>
      <c r="H612" s="56"/>
      <c r="I612" s="56"/>
      <c r="J612" s="56"/>
      <c r="K612" s="5"/>
      <c r="L612" s="5"/>
      <c r="M612" s="5"/>
      <c r="N612" s="5"/>
      <c r="O612" s="5"/>
      <c r="P612" s="5"/>
      <c r="Q612" s="5"/>
      <c r="R612" s="5"/>
      <c r="S612" s="5"/>
      <c r="T612" s="5"/>
      <c r="U612" s="5"/>
      <c r="V612" s="5"/>
      <c r="W612" s="5"/>
      <c r="X612" s="5"/>
      <c r="Y612" s="5"/>
      <c r="Z612" s="5"/>
    </row>
    <row r="613" spans="1:26" ht="12.75" customHeight="1" x14ac:dyDescent="0.2">
      <c r="A613" s="55"/>
      <c r="B613" s="56"/>
      <c r="C613" s="56"/>
      <c r="D613" s="56"/>
      <c r="E613" s="56"/>
      <c r="F613" s="56"/>
      <c r="G613" s="56"/>
      <c r="H613" s="56"/>
      <c r="I613" s="56"/>
      <c r="J613" s="56"/>
      <c r="K613" s="5"/>
      <c r="L613" s="5"/>
      <c r="M613" s="5"/>
      <c r="N613" s="5"/>
      <c r="O613" s="5"/>
      <c r="P613" s="5"/>
      <c r="Q613" s="5"/>
      <c r="R613" s="5"/>
      <c r="S613" s="5"/>
      <c r="T613" s="5"/>
      <c r="U613" s="5"/>
      <c r="V613" s="5"/>
      <c r="W613" s="5"/>
      <c r="X613" s="5"/>
      <c r="Y613" s="5"/>
      <c r="Z613" s="5"/>
    </row>
    <row r="614" spans="1:26" ht="12.75" customHeight="1" x14ac:dyDescent="0.2">
      <c r="A614" s="55"/>
      <c r="B614" s="56"/>
      <c r="C614" s="56"/>
      <c r="D614" s="56"/>
      <c r="E614" s="56"/>
      <c r="F614" s="56"/>
      <c r="G614" s="56"/>
      <c r="H614" s="56"/>
      <c r="I614" s="56"/>
      <c r="J614" s="56"/>
      <c r="K614" s="5"/>
      <c r="L614" s="5"/>
      <c r="M614" s="5"/>
      <c r="N614" s="5"/>
      <c r="O614" s="5"/>
      <c r="P614" s="5"/>
      <c r="Q614" s="5"/>
      <c r="R614" s="5"/>
      <c r="S614" s="5"/>
      <c r="T614" s="5"/>
      <c r="U614" s="5"/>
      <c r="V614" s="5"/>
      <c r="W614" s="5"/>
      <c r="X614" s="5"/>
      <c r="Y614" s="5"/>
      <c r="Z614" s="5"/>
    </row>
    <row r="615" spans="1:26" ht="12.75" customHeight="1" x14ac:dyDescent="0.2">
      <c r="A615" s="55"/>
      <c r="B615" s="56"/>
      <c r="C615" s="56"/>
      <c r="D615" s="56"/>
      <c r="E615" s="56"/>
      <c r="F615" s="56"/>
      <c r="G615" s="56"/>
      <c r="H615" s="56"/>
      <c r="I615" s="56"/>
      <c r="J615" s="56"/>
      <c r="K615" s="5"/>
      <c r="L615" s="5"/>
      <c r="M615" s="5"/>
      <c r="N615" s="5"/>
      <c r="O615" s="5"/>
      <c r="P615" s="5"/>
      <c r="Q615" s="5"/>
      <c r="R615" s="5"/>
      <c r="S615" s="5"/>
      <c r="T615" s="5"/>
      <c r="U615" s="5"/>
      <c r="V615" s="5"/>
      <c r="W615" s="5"/>
      <c r="X615" s="5"/>
      <c r="Y615" s="5"/>
      <c r="Z615" s="5"/>
    </row>
    <row r="616" spans="1:26" ht="12.75" customHeight="1" x14ac:dyDescent="0.2">
      <c r="A616" s="55"/>
      <c r="B616" s="56"/>
      <c r="C616" s="56"/>
      <c r="D616" s="56"/>
      <c r="E616" s="56"/>
      <c r="F616" s="56"/>
      <c r="G616" s="56"/>
      <c r="H616" s="56"/>
      <c r="I616" s="56"/>
      <c r="J616" s="56"/>
      <c r="K616" s="5"/>
      <c r="L616" s="5"/>
      <c r="M616" s="5"/>
      <c r="N616" s="5"/>
      <c r="O616" s="5"/>
      <c r="P616" s="5"/>
      <c r="Q616" s="5"/>
      <c r="R616" s="5"/>
      <c r="S616" s="5"/>
      <c r="T616" s="5"/>
      <c r="U616" s="5"/>
      <c r="V616" s="5"/>
      <c r="W616" s="5"/>
      <c r="X616" s="5"/>
      <c r="Y616" s="5"/>
      <c r="Z616" s="5"/>
    </row>
    <row r="617" spans="1:26" ht="12.75" customHeight="1" x14ac:dyDescent="0.2">
      <c r="A617" s="55"/>
      <c r="B617" s="56"/>
      <c r="C617" s="56"/>
      <c r="D617" s="56"/>
      <c r="E617" s="56"/>
      <c r="F617" s="56"/>
      <c r="G617" s="56"/>
      <c r="H617" s="56"/>
      <c r="I617" s="56"/>
      <c r="J617" s="56"/>
      <c r="K617" s="5"/>
      <c r="L617" s="5"/>
      <c r="M617" s="5"/>
      <c r="N617" s="5"/>
      <c r="O617" s="5"/>
      <c r="P617" s="5"/>
      <c r="Q617" s="5"/>
      <c r="R617" s="5"/>
      <c r="S617" s="5"/>
      <c r="T617" s="5"/>
      <c r="U617" s="5"/>
      <c r="V617" s="5"/>
      <c r="W617" s="5"/>
      <c r="X617" s="5"/>
      <c r="Y617" s="5"/>
      <c r="Z617" s="5"/>
    </row>
    <row r="618" spans="1:26" ht="12.75" customHeight="1" x14ac:dyDescent="0.2">
      <c r="A618" s="55"/>
      <c r="B618" s="56"/>
      <c r="C618" s="56"/>
      <c r="D618" s="56"/>
      <c r="E618" s="56"/>
      <c r="F618" s="56"/>
      <c r="G618" s="56"/>
      <c r="H618" s="56"/>
      <c r="I618" s="56"/>
      <c r="J618" s="56"/>
      <c r="K618" s="5"/>
      <c r="L618" s="5"/>
      <c r="M618" s="5"/>
      <c r="N618" s="5"/>
      <c r="O618" s="5"/>
      <c r="P618" s="5"/>
      <c r="Q618" s="5"/>
      <c r="R618" s="5"/>
      <c r="S618" s="5"/>
      <c r="T618" s="5"/>
      <c r="U618" s="5"/>
      <c r="V618" s="5"/>
      <c r="W618" s="5"/>
      <c r="X618" s="5"/>
      <c r="Y618" s="5"/>
      <c r="Z618" s="5"/>
    </row>
    <row r="619" spans="1:26" ht="12.75" customHeight="1" x14ac:dyDescent="0.2">
      <c r="A619" s="55"/>
      <c r="B619" s="56"/>
      <c r="C619" s="56"/>
      <c r="D619" s="56"/>
      <c r="E619" s="56"/>
      <c r="F619" s="56"/>
      <c r="G619" s="56"/>
      <c r="H619" s="56"/>
      <c r="I619" s="56"/>
      <c r="J619" s="56"/>
      <c r="K619" s="5"/>
      <c r="L619" s="5"/>
      <c r="M619" s="5"/>
      <c r="N619" s="5"/>
      <c r="O619" s="5"/>
      <c r="P619" s="5"/>
      <c r="Q619" s="5"/>
      <c r="R619" s="5"/>
      <c r="S619" s="5"/>
      <c r="T619" s="5"/>
      <c r="U619" s="5"/>
      <c r="V619" s="5"/>
      <c r="W619" s="5"/>
      <c r="X619" s="5"/>
      <c r="Y619" s="5"/>
      <c r="Z619" s="5"/>
    </row>
    <row r="620" spans="1:26" ht="12.75" customHeight="1" x14ac:dyDescent="0.2">
      <c r="A620" s="55"/>
      <c r="B620" s="56"/>
      <c r="C620" s="56"/>
      <c r="D620" s="56"/>
      <c r="E620" s="56"/>
      <c r="F620" s="56"/>
      <c r="G620" s="56"/>
      <c r="H620" s="56"/>
      <c r="I620" s="56"/>
      <c r="J620" s="56"/>
      <c r="K620" s="5"/>
      <c r="L620" s="5"/>
      <c r="M620" s="5"/>
      <c r="N620" s="5"/>
      <c r="O620" s="5"/>
      <c r="P620" s="5"/>
      <c r="Q620" s="5"/>
      <c r="R620" s="5"/>
      <c r="S620" s="5"/>
      <c r="T620" s="5"/>
      <c r="U620" s="5"/>
      <c r="V620" s="5"/>
      <c r="W620" s="5"/>
      <c r="X620" s="5"/>
      <c r="Y620" s="5"/>
      <c r="Z620" s="5"/>
    </row>
    <row r="621" spans="1:26" ht="12.75" customHeight="1" x14ac:dyDescent="0.2">
      <c r="A621" s="55"/>
      <c r="B621" s="56"/>
      <c r="C621" s="56"/>
      <c r="D621" s="56"/>
      <c r="E621" s="56"/>
      <c r="F621" s="56"/>
      <c r="G621" s="56"/>
      <c r="H621" s="56"/>
      <c r="I621" s="56"/>
      <c r="J621" s="56"/>
      <c r="K621" s="5"/>
      <c r="L621" s="5"/>
      <c r="M621" s="5"/>
      <c r="N621" s="5"/>
      <c r="O621" s="5"/>
      <c r="P621" s="5"/>
      <c r="Q621" s="5"/>
      <c r="R621" s="5"/>
      <c r="S621" s="5"/>
      <c r="T621" s="5"/>
      <c r="U621" s="5"/>
      <c r="V621" s="5"/>
      <c r="W621" s="5"/>
      <c r="X621" s="5"/>
      <c r="Y621" s="5"/>
      <c r="Z621" s="5"/>
    </row>
    <row r="622" spans="1:26" ht="12.75" customHeight="1" x14ac:dyDescent="0.2">
      <c r="A622" s="55"/>
      <c r="B622" s="56"/>
      <c r="C622" s="56"/>
      <c r="D622" s="56"/>
      <c r="E622" s="56"/>
      <c r="F622" s="56"/>
      <c r="G622" s="56"/>
      <c r="H622" s="56"/>
      <c r="I622" s="56"/>
      <c r="J622" s="56"/>
      <c r="K622" s="5"/>
      <c r="L622" s="5"/>
      <c r="M622" s="5"/>
      <c r="N622" s="5"/>
      <c r="O622" s="5"/>
      <c r="P622" s="5"/>
      <c r="Q622" s="5"/>
      <c r="R622" s="5"/>
      <c r="S622" s="5"/>
      <c r="T622" s="5"/>
      <c r="U622" s="5"/>
      <c r="V622" s="5"/>
      <c r="W622" s="5"/>
      <c r="X622" s="5"/>
      <c r="Y622" s="5"/>
      <c r="Z622" s="5"/>
    </row>
    <row r="623" spans="1:26" ht="12.75" customHeight="1" x14ac:dyDescent="0.2">
      <c r="A623" s="55"/>
      <c r="B623" s="56"/>
      <c r="C623" s="56"/>
      <c r="D623" s="56"/>
      <c r="E623" s="56"/>
      <c r="F623" s="56"/>
      <c r="G623" s="56"/>
      <c r="H623" s="56"/>
      <c r="I623" s="56"/>
      <c r="J623" s="56"/>
      <c r="K623" s="5"/>
      <c r="L623" s="5"/>
      <c r="M623" s="5"/>
      <c r="N623" s="5"/>
      <c r="O623" s="5"/>
      <c r="P623" s="5"/>
      <c r="Q623" s="5"/>
      <c r="R623" s="5"/>
      <c r="S623" s="5"/>
      <c r="T623" s="5"/>
      <c r="U623" s="5"/>
      <c r="V623" s="5"/>
      <c r="W623" s="5"/>
      <c r="X623" s="5"/>
      <c r="Y623" s="5"/>
      <c r="Z623" s="5"/>
    </row>
    <row r="624" spans="1:26" ht="12.75" customHeight="1" x14ac:dyDescent="0.2">
      <c r="A624" s="55"/>
      <c r="B624" s="56"/>
      <c r="C624" s="56"/>
      <c r="D624" s="56"/>
      <c r="E624" s="56"/>
      <c r="F624" s="56"/>
      <c r="G624" s="56"/>
      <c r="H624" s="56"/>
      <c r="I624" s="56"/>
      <c r="J624" s="56"/>
      <c r="K624" s="5"/>
      <c r="L624" s="5"/>
      <c r="M624" s="5"/>
      <c r="N624" s="5"/>
      <c r="O624" s="5"/>
      <c r="P624" s="5"/>
      <c r="Q624" s="5"/>
      <c r="R624" s="5"/>
      <c r="S624" s="5"/>
      <c r="T624" s="5"/>
      <c r="U624" s="5"/>
      <c r="V624" s="5"/>
      <c r="W624" s="5"/>
      <c r="X624" s="5"/>
      <c r="Y624" s="5"/>
      <c r="Z624" s="5"/>
    </row>
    <row r="625" spans="1:26" ht="12.75" customHeight="1" x14ac:dyDescent="0.2">
      <c r="A625" s="55"/>
      <c r="B625" s="56"/>
      <c r="C625" s="56"/>
      <c r="D625" s="56"/>
      <c r="E625" s="56"/>
      <c r="F625" s="56"/>
      <c r="G625" s="56"/>
      <c r="H625" s="56"/>
      <c r="I625" s="56"/>
      <c r="J625" s="56"/>
      <c r="K625" s="5"/>
      <c r="L625" s="5"/>
      <c r="M625" s="5"/>
      <c r="N625" s="5"/>
      <c r="O625" s="5"/>
      <c r="P625" s="5"/>
      <c r="Q625" s="5"/>
      <c r="R625" s="5"/>
      <c r="S625" s="5"/>
      <c r="T625" s="5"/>
      <c r="U625" s="5"/>
      <c r="V625" s="5"/>
      <c r="W625" s="5"/>
      <c r="X625" s="5"/>
      <c r="Y625" s="5"/>
      <c r="Z625" s="5"/>
    </row>
    <row r="626" spans="1:26" ht="12.75" customHeight="1" x14ac:dyDescent="0.2">
      <c r="A626" s="55"/>
      <c r="B626" s="56"/>
      <c r="C626" s="56"/>
      <c r="D626" s="56"/>
      <c r="E626" s="56"/>
      <c r="F626" s="56"/>
      <c r="G626" s="56"/>
      <c r="H626" s="56"/>
      <c r="I626" s="56"/>
      <c r="J626" s="56"/>
      <c r="K626" s="5"/>
      <c r="L626" s="5"/>
      <c r="M626" s="5"/>
      <c r="N626" s="5"/>
      <c r="O626" s="5"/>
      <c r="P626" s="5"/>
      <c r="Q626" s="5"/>
      <c r="R626" s="5"/>
      <c r="S626" s="5"/>
      <c r="T626" s="5"/>
      <c r="U626" s="5"/>
      <c r="V626" s="5"/>
      <c r="W626" s="5"/>
      <c r="X626" s="5"/>
      <c r="Y626" s="5"/>
      <c r="Z626" s="5"/>
    </row>
    <row r="627" spans="1:26" ht="12.75" customHeight="1" x14ac:dyDescent="0.2">
      <c r="A627" s="55"/>
      <c r="B627" s="56"/>
      <c r="C627" s="56"/>
      <c r="D627" s="56"/>
      <c r="E627" s="56"/>
      <c r="F627" s="56"/>
      <c r="G627" s="56"/>
      <c r="H627" s="56"/>
      <c r="I627" s="56"/>
      <c r="J627" s="56"/>
      <c r="K627" s="5"/>
      <c r="L627" s="5"/>
      <c r="M627" s="5"/>
      <c r="N627" s="5"/>
      <c r="O627" s="5"/>
      <c r="P627" s="5"/>
      <c r="Q627" s="5"/>
      <c r="R627" s="5"/>
      <c r="S627" s="5"/>
      <c r="T627" s="5"/>
      <c r="U627" s="5"/>
      <c r="V627" s="5"/>
      <c r="W627" s="5"/>
      <c r="X627" s="5"/>
      <c r="Y627" s="5"/>
      <c r="Z627" s="5"/>
    </row>
    <row r="628" spans="1:26" ht="12.75" customHeight="1" x14ac:dyDescent="0.2">
      <c r="A628" s="55"/>
      <c r="B628" s="56"/>
      <c r="C628" s="56"/>
      <c r="D628" s="56"/>
      <c r="E628" s="56"/>
      <c r="F628" s="56"/>
      <c r="G628" s="56"/>
      <c r="H628" s="56"/>
      <c r="I628" s="56"/>
      <c r="J628" s="56"/>
      <c r="K628" s="5"/>
      <c r="L628" s="5"/>
      <c r="M628" s="5"/>
      <c r="N628" s="5"/>
      <c r="O628" s="5"/>
      <c r="P628" s="5"/>
      <c r="Q628" s="5"/>
      <c r="R628" s="5"/>
      <c r="S628" s="5"/>
      <c r="T628" s="5"/>
      <c r="U628" s="5"/>
      <c r="V628" s="5"/>
      <c r="W628" s="5"/>
      <c r="X628" s="5"/>
      <c r="Y628" s="5"/>
      <c r="Z628" s="5"/>
    </row>
    <row r="629" spans="1:26" ht="12.75" customHeight="1" x14ac:dyDescent="0.2">
      <c r="A629" s="55"/>
      <c r="B629" s="56"/>
      <c r="C629" s="56"/>
      <c r="D629" s="56"/>
      <c r="E629" s="56"/>
      <c r="F629" s="56"/>
      <c r="G629" s="56"/>
      <c r="H629" s="56"/>
      <c r="I629" s="56"/>
      <c r="J629" s="56"/>
      <c r="K629" s="5"/>
      <c r="L629" s="5"/>
      <c r="M629" s="5"/>
      <c r="N629" s="5"/>
      <c r="O629" s="5"/>
      <c r="P629" s="5"/>
      <c r="Q629" s="5"/>
      <c r="R629" s="5"/>
      <c r="S629" s="5"/>
      <c r="T629" s="5"/>
      <c r="U629" s="5"/>
      <c r="V629" s="5"/>
      <c r="W629" s="5"/>
      <c r="X629" s="5"/>
      <c r="Y629" s="5"/>
      <c r="Z629" s="5"/>
    </row>
    <row r="630" spans="1:26" ht="12.75" customHeight="1" x14ac:dyDescent="0.2">
      <c r="A630" s="55"/>
      <c r="B630" s="56"/>
      <c r="C630" s="56"/>
      <c r="D630" s="56"/>
      <c r="E630" s="56"/>
      <c r="F630" s="56"/>
      <c r="G630" s="56"/>
      <c r="H630" s="56"/>
      <c r="I630" s="56"/>
      <c r="J630" s="56"/>
      <c r="K630" s="5"/>
      <c r="L630" s="5"/>
      <c r="M630" s="5"/>
      <c r="N630" s="5"/>
      <c r="O630" s="5"/>
      <c r="P630" s="5"/>
      <c r="Q630" s="5"/>
      <c r="R630" s="5"/>
      <c r="S630" s="5"/>
      <c r="T630" s="5"/>
      <c r="U630" s="5"/>
      <c r="V630" s="5"/>
      <c r="W630" s="5"/>
      <c r="X630" s="5"/>
      <c r="Y630" s="5"/>
      <c r="Z630" s="5"/>
    </row>
    <row r="631" spans="1:26" ht="12.75" customHeight="1" x14ac:dyDescent="0.2">
      <c r="A631" s="55"/>
      <c r="B631" s="56"/>
      <c r="C631" s="56"/>
      <c r="D631" s="56"/>
      <c r="E631" s="56"/>
      <c r="F631" s="56"/>
      <c r="G631" s="56"/>
      <c r="H631" s="56"/>
      <c r="I631" s="56"/>
      <c r="J631" s="56"/>
      <c r="K631" s="5"/>
      <c r="L631" s="5"/>
      <c r="M631" s="5"/>
      <c r="N631" s="5"/>
      <c r="O631" s="5"/>
      <c r="P631" s="5"/>
      <c r="Q631" s="5"/>
      <c r="R631" s="5"/>
      <c r="S631" s="5"/>
      <c r="T631" s="5"/>
      <c r="U631" s="5"/>
      <c r="V631" s="5"/>
      <c r="W631" s="5"/>
      <c r="X631" s="5"/>
      <c r="Y631" s="5"/>
      <c r="Z631" s="5"/>
    </row>
    <row r="632" spans="1:26" ht="12.75" customHeight="1" x14ac:dyDescent="0.2">
      <c r="A632" s="55"/>
      <c r="B632" s="56"/>
      <c r="C632" s="56"/>
      <c r="D632" s="56"/>
      <c r="E632" s="56"/>
      <c r="F632" s="56"/>
      <c r="G632" s="56"/>
      <c r="H632" s="56"/>
      <c r="I632" s="56"/>
      <c r="J632" s="56"/>
      <c r="K632" s="5"/>
      <c r="L632" s="5"/>
      <c r="M632" s="5"/>
      <c r="N632" s="5"/>
      <c r="O632" s="5"/>
      <c r="P632" s="5"/>
      <c r="Q632" s="5"/>
      <c r="R632" s="5"/>
      <c r="S632" s="5"/>
      <c r="T632" s="5"/>
      <c r="U632" s="5"/>
      <c r="V632" s="5"/>
      <c r="W632" s="5"/>
      <c r="X632" s="5"/>
      <c r="Y632" s="5"/>
      <c r="Z632" s="5"/>
    </row>
    <row r="633" spans="1:26" ht="12.75" customHeight="1" x14ac:dyDescent="0.2">
      <c r="A633" s="55"/>
      <c r="B633" s="56"/>
      <c r="C633" s="56"/>
      <c r="D633" s="56"/>
      <c r="E633" s="56"/>
      <c r="F633" s="56"/>
      <c r="G633" s="56"/>
      <c r="H633" s="56"/>
      <c r="I633" s="56"/>
      <c r="J633" s="56"/>
      <c r="K633" s="5"/>
      <c r="L633" s="5"/>
      <c r="M633" s="5"/>
      <c r="N633" s="5"/>
      <c r="O633" s="5"/>
      <c r="P633" s="5"/>
      <c r="Q633" s="5"/>
      <c r="R633" s="5"/>
      <c r="S633" s="5"/>
      <c r="T633" s="5"/>
      <c r="U633" s="5"/>
      <c r="V633" s="5"/>
      <c r="W633" s="5"/>
      <c r="X633" s="5"/>
      <c r="Y633" s="5"/>
      <c r="Z633" s="5"/>
    </row>
    <row r="634" spans="1:26" ht="12.75" customHeight="1" x14ac:dyDescent="0.2">
      <c r="A634" s="55"/>
      <c r="B634" s="56"/>
      <c r="C634" s="56"/>
      <c r="D634" s="56"/>
      <c r="E634" s="56"/>
      <c r="F634" s="56"/>
      <c r="G634" s="56"/>
      <c r="H634" s="56"/>
      <c r="I634" s="56"/>
      <c r="J634" s="56"/>
      <c r="K634" s="5"/>
      <c r="L634" s="5"/>
      <c r="M634" s="5"/>
      <c r="N634" s="5"/>
      <c r="O634" s="5"/>
      <c r="P634" s="5"/>
      <c r="Q634" s="5"/>
      <c r="R634" s="5"/>
      <c r="S634" s="5"/>
      <c r="T634" s="5"/>
      <c r="U634" s="5"/>
      <c r="V634" s="5"/>
      <c r="W634" s="5"/>
      <c r="X634" s="5"/>
      <c r="Y634" s="5"/>
      <c r="Z634" s="5"/>
    </row>
    <row r="635" spans="1:26" ht="12.75" customHeight="1" x14ac:dyDescent="0.2">
      <c r="A635" s="55"/>
      <c r="B635" s="56"/>
      <c r="C635" s="56"/>
      <c r="D635" s="56"/>
      <c r="E635" s="56"/>
      <c r="F635" s="56"/>
      <c r="G635" s="56"/>
      <c r="H635" s="56"/>
      <c r="I635" s="56"/>
      <c r="J635" s="56"/>
      <c r="K635" s="5"/>
      <c r="L635" s="5"/>
      <c r="M635" s="5"/>
      <c r="N635" s="5"/>
      <c r="O635" s="5"/>
      <c r="P635" s="5"/>
      <c r="Q635" s="5"/>
      <c r="R635" s="5"/>
      <c r="S635" s="5"/>
      <c r="T635" s="5"/>
      <c r="U635" s="5"/>
      <c r="V635" s="5"/>
      <c r="W635" s="5"/>
      <c r="X635" s="5"/>
      <c r="Y635" s="5"/>
      <c r="Z635" s="5"/>
    </row>
    <row r="636" spans="1:26" ht="12.75" customHeight="1" x14ac:dyDescent="0.2">
      <c r="A636" s="55"/>
      <c r="B636" s="56"/>
      <c r="C636" s="56"/>
      <c r="D636" s="56"/>
      <c r="E636" s="56"/>
      <c r="F636" s="56"/>
      <c r="G636" s="56"/>
      <c r="H636" s="56"/>
      <c r="I636" s="56"/>
      <c r="J636" s="56"/>
      <c r="K636" s="5"/>
      <c r="L636" s="5"/>
      <c r="M636" s="5"/>
      <c r="N636" s="5"/>
      <c r="O636" s="5"/>
      <c r="P636" s="5"/>
      <c r="Q636" s="5"/>
      <c r="R636" s="5"/>
      <c r="S636" s="5"/>
      <c r="T636" s="5"/>
      <c r="U636" s="5"/>
      <c r="V636" s="5"/>
      <c r="W636" s="5"/>
      <c r="X636" s="5"/>
      <c r="Y636" s="5"/>
      <c r="Z636" s="5"/>
    </row>
    <row r="637" spans="1:26" ht="12.75" customHeight="1" x14ac:dyDescent="0.2">
      <c r="A637" s="55"/>
      <c r="B637" s="56"/>
      <c r="C637" s="56"/>
      <c r="D637" s="56"/>
      <c r="E637" s="56"/>
      <c r="F637" s="56"/>
      <c r="G637" s="56"/>
      <c r="H637" s="56"/>
      <c r="I637" s="56"/>
      <c r="J637" s="56"/>
      <c r="K637" s="5"/>
      <c r="L637" s="5"/>
      <c r="M637" s="5"/>
      <c r="N637" s="5"/>
      <c r="O637" s="5"/>
      <c r="P637" s="5"/>
      <c r="Q637" s="5"/>
      <c r="R637" s="5"/>
      <c r="S637" s="5"/>
      <c r="T637" s="5"/>
      <c r="U637" s="5"/>
      <c r="V637" s="5"/>
      <c r="W637" s="5"/>
      <c r="X637" s="5"/>
      <c r="Y637" s="5"/>
      <c r="Z637" s="5"/>
    </row>
    <row r="638" spans="1:26" ht="12.75" customHeight="1" x14ac:dyDescent="0.2">
      <c r="A638" s="55"/>
      <c r="B638" s="56"/>
      <c r="C638" s="56"/>
      <c r="D638" s="56"/>
      <c r="E638" s="56"/>
      <c r="F638" s="56"/>
      <c r="G638" s="56"/>
      <c r="H638" s="56"/>
      <c r="I638" s="56"/>
      <c r="J638" s="56"/>
      <c r="K638" s="5"/>
      <c r="L638" s="5"/>
      <c r="M638" s="5"/>
      <c r="N638" s="5"/>
      <c r="O638" s="5"/>
      <c r="P638" s="5"/>
      <c r="Q638" s="5"/>
      <c r="R638" s="5"/>
      <c r="S638" s="5"/>
      <c r="T638" s="5"/>
      <c r="U638" s="5"/>
      <c r="V638" s="5"/>
      <c r="W638" s="5"/>
      <c r="X638" s="5"/>
      <c r="Y638" s="5"/>
      <c r="Z638" s="5"/>
    </row>
    <row r="639" spans="1:26" ht="12.75" customHeight="1" x14ac:dyDescent="0.2">
      <c r="A639" s="55"/>
      <c r="B639" s="56"/>
      <c r="C639" s="56"/>
      <c r="D639" s="56"/>
      <c r="E639" s="56"/>
      <c r="F639" s="56"/>
      <c r="G639" s="56"/>
      <c r="H639" s="56"/>
      <c r="I639" s="56"/>
      <c r="J639" s="56"/>
      <c r="K639" s="5"/>
      <c r="L639" s="5"/>
      <c r="M639" s="5"/>
      <c r="N639" s="5"/>
      <c r="O639" s="5"/>
      <c r="P639" s="5"/>
      <c r="Q639" s="5"/>
      <c r="R639" s="5"/>
      <c r="S639" s="5"/>
      <c r="T639" s="5"/>
      <c r="U639" s="5"/>
      <c r="V639" s="5"/>
      <c r="W639" s="5"/>
      <c r="X639" s="5"/>
      <c r="Y639" s="5"/>
      <c r="Z639" s="5"/>
    </row>
    <row r="640" spans="1:26" ht="12.75" customHeight="1" x14ac:dyDescent="0.2">
      <c r="A640" s="55"/>
      <c r="B640" s="56"/>
      <c r="C640" s="56"/>
      <c r="D640" s="56"/>
      <c r="E640" s="56"/>
      <c r="F640" s="56"/>
      <c r="G640" s="56"/>
      <c r="H640" s="56"/>
      <c r="I640" s="56"/>
      <c r="J640" s="56"/>
      <c r="K640" s="5"/>
      <c r="L640" s="5"/>
      <c r="M640" s="5"/>
      <c r="N640" s="5"/>
      <c r="O640" s="5"/>
      <c r="P640" s="5"/>
      <c r="Q640" s="5"/>
      <c r="R640" s="5"/>
      <c r="S640" s="5"/>
      <c r="T640" s="5"/>
      <c r="U640" s="5"/>
      <c r="V640" s="5"/>
      <c r="W640" s="5"/>
      <c r="X640" s="5"/>
      <c r="Y640" s="5"/>
      <c r="Z640" s="5"/>
    </row>
    <row r="641" spans="1:26" ht="12.75" customHeight="1" x14ac:dyDescent="0.2">
      <c r="A641" s="55"/>
      <c r="B641" s="56"/>
      <c r="C641" s="56"/>
      <c r="D641" s="56"/>
      <c r="E641" s="56"/>
      <c r="F641" s="56"/>
      <c r="G641" s="56"/>
      <c r="H641" s="56"/>
      <c r="I641" s="56"/>
      <c r="J641" s="56"/>
      <c r="K641" s="5"/>
      <c r="L641" s="5"/>
      <c r="M641" s="5"/>
      <c r="N641" s="5"/>
      <c r="O641" s="5"/>
      <c r="P641" s="5"/>
      <c r="Q641" s="5"/>
      <c r="R641" s="5"/>
      <c r="S641" s="5"/>
      <c r="T641" s="5"/>
      <c r="U641" s="5"/>
      <c r="V641" s="5"/>
      <c r="W641" s="5"/>
      <c r="X641" s="5"/>
      <c r="Y641" s="5"/>
      <c r="Z641" s="5"/>
    </row>
    <row r="642" spans="1:26" ht="12.75" customHeight="1" x14ac:dyDescent="0.2">
      <c r="A642" s="55"/>
      <c r="B642" s="56"/>
      <c r="C642" s="56"/>
      <c r="D642" s="56"/>
      <c r="E642" s="56"/>
      <c r="F642" s="56"/>
      <c r="G642" s="56"/>
      <c r="H642" s="56"/>
      <c r="I642" s="56"/>
      <c r="J642" s="56"/>
      <c r="K642" s="5"/>
      <c r="L642" s="5"/>
      <c r="M642" s="5"/>
      <c r="N642" s="5"/>
      <c r="O642" s="5"/>
      <c r="P642" s="5"/>
      <c r="Q642" s="5"/>
      <c r="R642" s="5"/>
      <c r="S642" s="5"/>
      <c r="T642" s="5"/>
      <c r="U642" s="5"/>
      <c r="V642" s="5"/>
      <c r="W642" s="5"/>
      <c r="X642" s="5"/>
      <c r="Y642" s="5"/>
      <c r="Z642" s="5"/>
    </row>
    <row r="643" spans="1:26" ht="12.75" customHeight="1" x14ac:dyDescent="0.2">
      <c r="A643" s="55"/>
      <c r="B643" s="56"/>
      <c r="C643" s="56"/>
      <c r="D643" s="56"/>
      <c r="E643" s="56"/>
      <c r="F643" s="56"/>
      <c r="G643" s="56"/>
      <c r="H643" s="56"/>
      <c r="I643" s="56"/>
      <c r="J643" s="56"/>
      <c r="K643" s="5"/>
      <c r="L643" s="5"/>
      <c r="M643" s="5"/>
      <c r="N643" s="5"/>
      <c r="O643" s="5"/>
      <c r="P643" s="5"/>
      <c r="Q643" s="5"/>
      <c r="R643" s="5"/>
      <c r="S643" s="5"/>
      <c r="T643" s="5"/>
      <c r="U643" s="5"/>
      <c r="V643" s="5"/>
      <c r="W643" s="5"/>
      <c r="X643" s="5"/>
      <c r="Y643" s="5"/>
      <c r="Z643" s="5"/>
    </row>
    <row r="644" spans="1:26" ht="12.75" customHeight="1" x14ac:dyDescent="0.2">
      <c r="A644" s="55"/>
      <c r="B644" s="56"/>
      <c r="C644" s="56"/>
      <c r="D644" s="56"/>
      <c r="E644" s="56"/>
      <c r="F644" s="56"/>
      <c r="G644" s="56"/>
      <c r="H644" s="56"/>
      <c r="I644" s="56"/>
      <c r="J644" s="56"/>
      <c r="K644" s="5"/>
      <c r="L644" s="5"/>
      <c r="M644" s="5"/>
      <c r="N644" s="5"/>
      <c r="O644" s="5"/>
      <c r="P644" s="5"/>
      <c r="Q644" s="5"/>
      <c r="R644" s="5"/>
      <c r="S644" s="5"/>
      <c r="T644" s="5"/>
      <c r="U644" s="5"/>
      <c r="V644" s="5"/>
      <c r="W644" s="5"/>
      <c r="X644" s="5"/>
      <c r="Y644" s="5"/>
      <c r="Z644" s="5"/>
    </row>
    <row r="645" spans="1:26" ht="12.75" customHeight="1" x14ac:dyDescent="0.2">
      <c r="A645" s="55"/>
      <c r="B645" s="56"/>
      <c r="C645" s="56"/>
      <c r="D645" s="56"/>
      <c r="E645" s="56"/>
      <c r="F645" s="56"/>
      <c r="G645" s="56"/>
      <c r="H645" s="56"/>
      <c r="I645" s="56"/>
      <c r="J645" s="56"/>
      <c r="K645" s="5"/>
      <c r="L645" s="5"/>
      <c r="M645" s="5"/>
      <c r="N645" s="5"/>
      <c r="O645" s="5"/>
      <c r="P645" s="5"/>
      <c r="Q645" s="5"/>
      <c r="R645" s="5"/>
      <c r="S645" s="5"/>
      <c r="T645" s="5"/>
      <c r="U645" s="5"/>
      <c r="V645" s="5"/>
      <c r="W645" s="5"/>
      <c r="X645" s="5"/>
      <c r="Y645" s="5"/>
      <c r="Z645" s="5"/>
    </row>
    <row r="646" spans="1:26" ht="12.75" customHeight="1" x14ac:dyDescent="0.2">
      <c r="A646" s="55"/>
      <c r="B646" s="56"/>
      <c r="C646" s="56"/>
      <c r="D646" s="56"/>
      <c r="E646" s="56"/>
      <c r="F646" s="56"/>
      <c r="G646" s="56"/>
      <c r="H646" s="56"/>
      <c r="I646" s="56"/>
      <c r="J646" s="56"/>
      <c r="K646" s="5"/>
      <c r="L646" s="5"/>
      <c r="M646" s="5"/>
      <c r="N646" s="5"/>
      <c r="O646" s="5"/>
      <c r="P646" s="5"/>
      <c r="Q646" s="5"/>
      <c r="R646" s="5"/>
      <c r="S646" s="5"/>
      <c r="T646" s="5"/>
      <c r="U646" s="5"/>
      <c r="V646" s="5"/>
      <c r="W646" s="5"/>
      <c r="X646" s="5"/>
      <c r="Y646" s="5"/>
      <c r="Z646" s="5"/>
    </row>
    <row r="647" spans="1:26" ht="12.75" customHeight="1" x14ac:dyDescent="0.2">
      <c r="A647" s="55"/>
      <c r="B647" s="56"/>
      <c r="C647" s="56"/>
      <c r="D647" s="56"/>
      <c r="E647" s="56"/>
      <c r="F647" s="56"/>
      <c r="G647" s="56"/>
      <c r="H647" s="56"/>
      <c r="I647" s="56"/>
      <c r="J647" s="56"/>
      <c r="K647" s="5"/>
      <c r="L647" s="5"/>
      <c r="M647" s="5"/>
      <c r="N647" s="5"/>
      <c r="O647" s="5"/>
      <c r="P647" s="5"/>
      <c r="Q647" s="5"/>
      <c r="R647" s="5"/>
      <c r="S647" s="5"/>
      <c r="T647" s="5"/>
      <c r="U647" s="5"/>
      <c r="V647" s="5"/>
      <c r="W647" s="5"/>
      <c r="X647" s="5"/>
      <c r="Y647" s="5"/>
      <c r="Z647" s="5"/>
    </row>
    <row r="648" spans="1:26" ht="12.75" customHeight="1" x14ac:dyDescent="0.2">
      <c r="A648" s="55"/>
      <c r="B648" s="56"/>
      <c r="C648" s="56"/>
      <c r="D648" s="56"/>
      <c r="E648" s="56"/>
      <c r="F648" s="56"/>
      <c r="G648" s="56"/>
      <c r="H648" s="56"/>
      <c r="I648" s="56"/>
      <c r="J648" s="56"/>
      <c r="K648" s="5"/>
      <c r="L648" s="5"/>
      <c r="M648" s="5"/>
      <c r="N648" s="5"/>
      <c r="O648" s="5"/>
      <c r="P648" s="5"/>
      <c r="Q648" s="5"/>
      <c r="R648" s="5"/>
      <c r="S648" s="5"/>
      <c r="T648" s="5"/>
      <c r="U648" s="5"/>
      <c r="V648" s="5"/>
      <c r="W648" s="5"/>
      <c r="X648" s="5"/>
      <c r="Y648" s="5"/>
      <c r="Z648" s="5"/>
    </row>
    <row r="649" spans="1:26" ht="12.75" customHeight="1" x14ac:dyDescent="0.2">
      <c r="A649" s="55"/>
      <c r="B649" s="56"/>
      <c r="C649" s="56"/>
      <c r="D649" s="56"/>
      <c r="E649" s="56"/>
      <c r="F649" s="56"/>
      <c r="G649" s="56"/>
      <c r="H649" s="56"/>
      <c r="I649" s="56"/>
      <c r="J649" s="56"/>
      <c r="K649" s="5"/>
      <c r="L649" s="5"/>
      <c r="M649" s="5"/>
      <c r="N649" s="5"/>
      <c r="O649" s="5"/>
      <c r="P649" s="5"/>
      <c r="Q649" s="5"/>
      <c r="R649" s="5"/>
      <c r="S649" s="5"/>
      <c r="T649" s="5"/>
      <c r="U649" s="5"/>
      <c r="V649" s="5"/>
      <c r="W649" s="5"/>
      <c r="X649" s="5"/>
      <c r="Y649" s="5"/>
      <c r="Z649" s="5"/>
    </row>
    <row r="650" spans="1:26" ht="12.75" customHeight="1" x14ac:dyDescent="0.2">
      <c r="A650" s="55"/>
      <c r="B650" s="56"/>
      <c r="C650" s="56"/>
      <c r="D650" s="56"/>
      <c r="E650" s="56"/>
      <c r="F650" s="56"/>
      <c r="G650" s="56"/>
      <c r="H650" s="56"/>
      <c r="I650" s="56"/>
      <c r="J650" s="56"/>
      <c r="K650" s="5"/>
      <c r="L650" s="5"/>
      <c r="M650" s="5"/>
      <c r="N650" s="5"/>
      <c r="O650" s="5"/>
      <c r="P650" s="5"/>
      <c r="Q650" s="5"/>
      <c r="R650" s="5"/>
      <c r="S650" s="5"/>
      <c r="T650" s="5"/>
      <c r="U650" s="5"/>
      <c r="V650" s="5"/>
      <c r="W650" s="5"/>
      <c r="X650" s="5"/>
      <c r="Y650" s="5"/>
      <c r="Z650" s="5"/>
    </row>
    <row r="651" spans="1:26" ht="12.75" customHeight="1" x14ac:dyDescent="0.2">
      <c r="A651" s="55"/>
      <c r="B651" s="56"/>
      <c r="C651" s="56"/>
      <c r="D651" s="56"/>
      <c r="E651" s="56"/>
      <c r="F651" s="56"/>
      <c r="G651" s="56"/>
      <c r="H651" s="56"/>
      <c r="I651" s="56"/>
      <c r="J651" s="56"/>
      <c r="K651" s="5"/>
      <c r="L651" s="5"/>
      <c r="M651" s="5"/>
      <c r="N651" s="5"/>
      <c r="O651" s="5"/>
      <c r="P651" s="5"/>
      <c r="Q651" s="5"/>
      <c r="R651" s="5"/>
      <c r="S651" s="5"/>
      <c r="T651" s="5"/>
      <c r="U651" s="5"/>
      <c r="V651" s="5"/>
      <c r="W651" s="5"/>
      <c r="X651" s="5"/>
      <c r="Y651" s="5"/>
      <c r="Z651" s="5"/>
    </row>
    <row r="652" spans="1:26" ht="12.75" customHeight="1" x14ac:dyDescent="0.2">
      <c r="A652" s="55"/>
      <c r="B652" s="56"/>
      <c r="C652" s="56"/>
      <c r="D652" s="56"/>
      <c r="E652" s="56"/>
      <c r="F652" s="56"/>
      <c r="G652" s="56"/>
      <c r="H652" s="56"/>
      <c r="I652" s="56"/>
      <c r="J652" s="56"/>
      <c r="K652" s="5"/>
      <c r="L652" s="5"/>
      <c r="M652" s="5"/>
      <c r="N652" s="5"/>
      <c r="O652" s="5"/>
      <c r="P652" s="5"/>
      <c r="Q652" s="5"/>
      <c r="R652" s="5"/>
      <c r="S652" s="5"/>
      <c r="T652" s="5"/>
      <c r="U652" s="5"/>
      <c r="V652" s="5"/>
      <c r="W652" s="5"/>
      <c r="X652" s="5"/>
      <c r="Y652" s="5"/>
      <c r="Z652" s="5"/>
    </row>
    <row r="653" spans="1:26" ht="12.75" customHeight="1" x14ac:dyDescent="0.2">
      <c r="A653" s="55"/>
      <c r="B653" s="56"/>
      <c r="C653" s="56"/>
      <c r="D653" s="56"/>
      <c r="E653" s="56"/>
      <c r="F653" s="56"/>
      <c r="G653" s="56"/>
      <c r="H653" s="56"/>
      <c r="I653" s="56"/>
      <c r="J653" s="56"/>
      <c r="K653" s="5"/>
      <c r="L653" s="5"/>
      <c r="M653" s="5"/>
      <c r="N653" s="5"/>
      <c r="O653" s="5"/>
      <c r="P653" s="5"/>
      <c r="Q653" s="5"/>
      <c r="R653" s="5"/>
      <c r="S653" s="5"/>
      <c r="T653" s="5"/>
      <c r="U653" s="5"/>
      <c r="V653" s="5"/>
      <c r="W653" s="5"/>
      <c r="X653" s="5"/>
      <c r="Y653" s="5"/>
      <c r="Z653" s="5"/>
    </row>
    <row r="654" spans="1:26" ht="12.75" customHeight="1" x14ac:dyDescent="0.2">
      <c r="A654" s="55"/>
      <c r="B654" s="56"/>
      <c r="C654" s="56"/>
      <c r="D654" s="56"/>
      <c r="E654" s="56"/>
      <c r="F654" s="56"/>
      <c r="G654" s="56"/>
      <c r="H654" s="56"/>
      <c r="I654" s="56"/>
      <c r="J654" s="56"/>
      <c r="K654" s="5"/>
      <c r="L654" s="5"/>
      <c r="M654" s="5"/>
      <c r="N654" s="5"/>
      <c r="O654" s="5"/>
      <c r="P654" s="5"/>
      <c r="Q654" s="5"/>
      <c r="R654" s="5"/>
      <c r="S654" s="5"/>
      <c r="T654" s="5"/>
      <c r="U654" s="5"/>
      <c r="V654" s="5"/>
      <c r="W654" s="5"/>
      <c r="X654" s="5"/>
      <c r="Y654" s="5"/>
      <c r="Z654" s="5"/>
    </row>
    <row r="655" spans="1:26" ht="12.75" customHeight="1" x14ac:dyDescent="0.2">
      <c r="A655" s="55"/>
      <c r="B655" s="56"/>
      <c r="C655" s="56"/>
      <c r="D655" s="56"/>
      <c r="E655" s="56"/>
      <c r="F655" s="56"/>
      <c r="G655" s="56"/>
      <c r="H655" s="56"/>
      <c r="I655" s="56"/>
      <c r="J655" s="56"/>
      <c r="K655" s="5"/>
      <c r="L655" s="5"/>
      <c r="M655" s="5"/>
      <c r="N655" s="5"/>
      <c r="O655" s="5"/>
      <c r="P655" s="5"/>
      <c r="Q655" s="5"/>
      <c r="R655" s="5"/>
      <c r="S655" s="5"/>
      <c r="T655" s="5"/>
      <c r="U655" s="5"/>
      <c r="V655" s="5"/>
      <c r="W655" s="5"/>
      <c r="X655" s="5"/>
      <c r="Y655" s="5"/>
      <c r="Z655" s="5"/>
    </row>
    <row r="656" spans="1:26" ht="12.75" customHeight="1" x14ac:dyDescent="0.2">
      <c r="A656" s="55"/>
      <c r="B656" s="56"/>
      <c r="C656" s="56"/>
      <c r="D656" s="56"/>
      <c r="E656" s="56"/>
      <c r="F656" s="56"/>
      <c r="G656" s="56"/>
      <c r="H656" s="56"/>
      <c r="I656" s="56"/>
      <c r="J656" s="56"/>
      <c r="K656" s="5"/>
      <c r="L656" s="5"/>
      <c r="M656" s="5"/>
      <c r="N656" s="5"/>
      <c r="O656" s="5"/>
      <c r="P656" s="5"/>
      <c r="Q656" s="5"/>
      <c r="R656" s="5"/>
      <c r="S656" s="5"/>
      <c r="T656" s="5"/>
      <c r="U656" s="5"/>
      <c r="V656" s="5"/>
      <c r="W656" s="5"/>
      <c r="X656" s="5"/>
      <c r="Y656" s="5"/>
      <c r="Z656" s="5"/>
    </row>
    <row r="657" spans="1:26" ht="12.75" customHeight="1" x14ac:dyDescent="0.2">
      <c r="A657" s="55"/>
      <c r="B657" s="56"/>
      <c r="C657" s="56"/>
      <c r="D657" s="56"/>
      <c r="E657" s="56"/>
      <c r="F657" s="56"/>
      <c r="G657" s="56"/>
      <c r="H657" s="56"/>
      <c r="I657" s="56"/>
      <c r="J657" s="56"/>
      <c r="K657" s="5"/>
      <c r="L657" s="5"/>
      <c r="M657" s="5"/>
      <c r="N657" s="5"/>
      <c r="O657" s="5"/>
      <c r="P657" s="5"/>
      <c r="Q657" s="5"/>
      <c r="R657" s="5"/>
      <c r="S657" s="5"/>
      <c r="T657" s="5"/>
      <c r="U657" s="5"/>
      <c r="V657" s="5"/>
      <c r="W657" s="5"/>
      <c r="X657" s="5"/>
      <c r="Y657" s="5"/>
      <c r="Z657" s="5"/>
    </row>
    <row r="658" spans="1:26" ht="12.75" customHeight="1" x14ac:dyDescent="0.2">
      <c r="A658" s="55"/>
      <c r="B658" s="56"/>
      <c r="C658" s="56"/>
      <c r="D658" s="56"/>
      <c r="E658" s="56"/>
      <c r="F658" s="56"/>
      <c r="G658" s="56"/>
      <c r="H658" s="56"/>
      <c r="I658" s="56"/>
      <c r="J658" s="56"/>
      <c r="K658" s="5"/>
      <c r="L658" s="5"/>
      <c r="M658" s="5"/>
      <c r="N658" s="5"/>
      <c r="O658" s="5"/>
      <c r="P658" s="5"/>
      <c r="Q658" s="5"/>
      <c r="R658" s="5"/>
      <c r="S658" s="5"/>
      <c r="T658" s="5"/>
      <c r="U658" s="5"/>
      <c r="V658" s="5"/>
      <c r="W658" s="5"/>
      <c r="X658" s="5"/>
      <c r="Y658" s="5"/>
      <c r="Z658" s="5"/>
    </row>
    <row r="659" spans="1:26" ht="12.75" customHeight="1" x14ac:dyDescent="0.2">
      <c r="A659" s="55"/>
      <c r="B659" s="56"/>
      <c r="C659" s="56"/>
      <c r="D659" s="56"/>
      <c r="E659" s="56"/>
      <c r="F659" s="56"/>
      <c r="G659" s="56"/>
      <c r="H659" s="56"/>
      <c r="I659" s="56"/>
      <c r="J659" s="56"/>
      <c r="K659" s="5"/>
      <c r="L659" s="5"/>
      <c r="M659" s="5"/>
      <c r="N659" s="5"/>
      <c r="O659" s="5"/>
      <c r="P659" s="5"/>
      <c r="Q659" s="5"/>
      <c r="R659" s="5"/>
      <c r="S659" s="5"/>
      <c r="T659" s="5"/>
      <c r="U659" s="5"/>
      <c r="V659" s="5"/>
      <c r="W659" s="5"/>
      <c r="X659" s="5"/>
      <c r="Y659" s="5"/>
      <c r="Z659" s="5"/>
    </row>
    <row r="660" spans="1:26" ht="12.75" customHeight="1" x14ac:dyDescent="0.2">
      <c r="A660" s="55"/>
      <c r="B660" s="56"/>
      <c r="C660" s="56"/>
      <c r="D660" s="56"/>
      <c r="E660" s="56"/>
      <c r="F660" s="56"/>
      <c r="G660" s="56"/>
      <c r="H660" s="56"/>
      <c r="I660" s="56"/>
      <c r="J660" s="56"/>
      <c r="K660" s="5"/>
      <c r="L660" s="5"/>
      <c r="M660" s="5"/>
      <c r="N660" s="5"/>
      <c r="O660" s="5"/>
      <c r="P660" s="5"/>
      <c r="Q660" s="5"/>
      <c r="R660" s="5"/>
      <c r="S660" s="5"/>
      <c r="T660" s="5"/>
      <c r="U660" s="5"/>
      <c r="V660" s="5"/>
      <c r="W660" s="5"/>
      <c r="X660" s="5"/>
      <c r="Y660" s="5"/>
      <c r="Z660" s="5"/>
    </row>
    <row r="661" spans="1:26" ht="12.75" customHeight="1" x14ac:dyDescent="0.2">
      <c r="A661" s="55"/>
      <c r="B661" s="56"/>
      <c r="C661" s="56"/>
      <c r="D661" s="56"/>
      <c r="E661" s="56"/>
      <c r="F661" s="56"/>
      <c r="G661" s="56"/>
      <c r="H661" s="56"/>
      <c r="I661" s="56"/>
      <c r="J661" s="56"/>
      <c r="K661" s="5"/>
      <c r="L661" s="5"/>
      <c r="M661" s="5"/>
      <c r="N661" s="5"/>
      <c r="O661" s="5"/>
      <c r="P661" s="5"/>
      <c r="Q661" s="5"/>
      <c r="R661" s="5"/>
      <c r="S661" s="5"/>
      <c r="T661" s="5"/>
      <c r="U661" s="5"/>
      <c r="V661" s="5"/>
      <c r="W661" s="5"/>
      <c r="X661" s="5"/>
      <c r="Y661" s="5"/>
      <c r="Z661" s="5"/>
    </row>
    <row r="662" spans="1:26" ht="12.75" customHeight="1" x14ac:dyDescent="0.2">
      <c r="A662" s="55"/>
      <c r="B662" s="56"/>
      <c r="C662" s="56"/>
      <c r="D662" s="56"/>
      <c r="E662" s="56"/>
      <c r="F662" s="56"/>
      <c r="G662" s="56"/>
      <c r="H662" s="56"/>
      <c r="I662" s="56"/>
      <c r="J662" s="56"/>
      <c r="K662" s="5"/>
      <c r="L662" s="5"/>
      <c r="M662" s="5"/>
      <c r="N662" s="5"/>
      <c r="O662" s="5"/>
      <c r="P662" s="5"/>
      <c r="Q662" s="5"/>
      <c r="R662" s="5"/>
      <c r="S662" s="5"/>
      <c r="T662" s="5"/>
      <c r="U662" s="5"/>
      <c r="V662" s="5"/>
      <c r="W662" s="5"/>
      <c r="X662" s="5"/>
      <c r="Y662" s="5"/>
      <c r="Z662" s="5"/>
    </row>
    <row r="663" spans="1:26" ht="12.75" customHeight="1" x14ac:dyDescent="0.2">
      <c r="A663" s="55"/>
      <c r="B663" s="56"/>
      <c r="C663" s="56"/>
      <c r="D663" s="56"/>
      <c r="E663" s="56"/>
      <c r="F663" s="56"/>
      <c r="G663" s="56"/>
      <c r="H663" s="56"/>
      <c r="I663" s="56"/>
      <c r="J663" s="56"/>
      <c r="K663" s="5"/>
      <c r="L663" s="5"/>
      <c r="M663" s="5"/>
      <c r="N663" s="5"/>
      <c r="O663" s="5"/>
      <c r="P663" s="5"/>
      <c r="Q663" s="5"/>
      <c r="R663" s="5"/>
      <c r="S663" s="5"/>
      <c r="T663" s="5"/>
      <c r="U663" s="5"/>
      <c r="V663" s="5"/>
      <c r="W663" s="5"/>
      <c r="X663" s="5"/>
      <c r="Y663" s="5"/>
      <c r="Z663" s="5"/>
    </row>
    <row r="664" spans="1:26" ht="12.75" customHeight="1" x14ac:dyDescent="0.2">
      <c r="A664" s="55"/>
      <c r="B664" s="56"/>
      <c r="C664" s="56"/>
      <c r="D664" s="56"/>
      <c r="E664" s="56"/>
      <c r="F664" s="56"/>
      <c r="G664" s="56"/>
      <c r="H664" s="56"/>
      <c r="I664" s="56"/>
      <c r="J664" s="56"/>
      <c r="K664" s="5"/>
      <c r="L664" s="5"/>
      <c r="M664" s="5"/>
      <c r="N664" s="5"/>
      <c r="O664" s="5"/>
      <c r="P664" s="5"/>
      <c r="Q664" s="5"/>
      <c r="R664" s="5"/>
      <c r="S664" s="5"/>
      <c r="T664" s="5"/>
      <c r="U664" s="5"/>
      <c r="V664" s="5"/>
      <c r="W664" s="5"/>
      <c r="X664" s="5"/>
      <c r="Y664" s="5"/>
      <c r="Z664" s="5"/>
    </row>
    <row r="665" spans="1:26" ht="12.75" customHeight="1" x14ac:dyDescent="0.2">
      <c r="A665" s="55"/>
      <c r="B665" s="56"/>
      <c r="C665" s="56"/>
      <c r="D665" s="56"/>
      <c r="E665" s="56"/>
      <c r="F665" s="56"/>
      <c r="G665" s="56"/>
      <c r="H665" s="56"/>
      <c r="I665" s="56"/>
      <c r="J665" s="56"/>
      <c r="K665" s="5"/>
      <c r="L665" s="5"/>
      <c r="M665" s="5"/>
      <c r="N665" s="5"/>
      <c r="O665" s="5"/>
      <c r="P665" s="5"/>
      <c r="Q665" s="5"/>
      <c r="R665" s="5"/>
      <c r="S665" s="5"/>
      <c r="T665" s="5"/>
      <c r="U665" s="5"/>
      <c r="V665" s="5"/>
      <c r="W665" s="5"/>
      <c r="X665" s="5"/>
      <c r="Y665" s="5"/>
      <c r="Z665" s="5"/>
    </row>
    <row r="666" spans="1:26" ht="12.75" customHeight="1" x14ac:dyDescent="0.2">
      <c r="A666" s="55"/>
      <c r="B666" s="56"/>
      <c r="C666" s="56"/>
      <c r="D666" s="56"/>
      <c r="E666" s="56"/>
      <c r="F666" s="56"/>
      <c r="G666" s="56"/>
      <c r="H666" s="56"/>
      <c r="I666" s="56"/>
      <c r="J666" s="56"/>
      <c r="K666" s="5"/>
      <c r="L666" s="5"/>
      <c r="M666" s="5"/>
      <c r="N666" s="5"/>
      <c r="O666" s="5"/>
      <c r="P666" s="5"/>
      <c r="Q666" s="5"/>
      <c r="R666" s="5"/>
      <c r="S666" s="5"/>
      <c r="T666" s="5"/>
      <c r="U666" s="5"/>
      <c r="V666" s="5"/>
      <c r="W666" s="5"/>
      <c r="X666" s="5"/>
      <c r="Y666" s="5"/>
      <c r="Z666" s="5"/>
    </row>
    <row r="667" spans="1:26" ht="12.75" customHeight="1" x14ac:dyDescent="0.2">
      <c r="A667" s="55"/>
      <c r="B667" s="56"/>
      <c r="C667" s="56"/>
      <c r="D667" s="56"/>
      <c r="E667" s="56"/>
      <c r="F667" s="56"/>
      <c r="G667" s="56"/>
      <c r="H667" s="56"/>
      <c r="I667" s="56"/>
      <c r="J667" s="56"/>
      <c r="K667" s="5"/>
      <c r="L667" s="5"/>
      <c r="M667" s="5"/>
      <c r="N667" s="5"/>
      <c r="O667" s="5"/>
      <c r="P667" s="5"/>
      <c r="Q667" s="5"/>
      <c r="R667" s="5"/>
      <c r="S667" s="5"/>
      <c r="T667" s="5"/>
      <c r="U667" s="5"/>
      <c r="V667" s="5"/>
      <c r="W667" s="5"/>
      <c r="X667" s="5"/>
      <c r="Y667" s="5"/>
      <c r="Z667" s="5"/>
    </row>
    <row r="668" spans="1:26" ht="12.75" customHeight="1" x14ac:dyDescent="0.2">
      <c r="A668" s="55"/>
      <c r="B668" s="56"/>
      <c r="C668" s="56"/>
      <c r="D668" s="56"/>
      <c r="E668" s="56"/>
      <c r="F668" s="56"/>
      <c r="G668" s="56"/>
      <c r="H668" s="56"/>
      <c r="I668" s="56"/>
      <c r="J668" s="56"/>
      <c r="K668" s="5"/>
      <c r="L668" s="5"/>
      <c r="M668" s="5"/>
      <c r="N668" s="5"/>
      <c r="O668" s="5"/>
      <c r="P668" s="5"/>
      <c r="Q668" s="5"/>
      <c r="R668" s="5"/>
      <c r="S668" s="5"/>
      <c r="T668" s="5"/>
      <c r="U668" s="5"/>
      <c r="V668" s="5"/>
      <c r="W668" s="5"/>
      <c r="X668" s="5"/>
      <c r="Y668" s="5"/>
      <c r="Z668" s="5"/>
    </row>
    <row r="669" spans="1:26" ht="12.75" customHeight="1" x14ac:dyDescent="0.2">
      <c r="A669" s="55"/>
      <c r="B669" s="56"/>
      <c r="C669" s="56"/>
      <c r="D669" s="56"/>
      <c r="E669" s="56"/>
      <c r="F669" s="56"/>
      <c r="G669" s="56"/>
      <c r="H669" s="56"/>
      <c r="I669" s="56"/>
      <c r="J669" s="56"/>
      <c r="K669" s="5"/>
      <c r="L669" s="5"/>
      <c r="M669" s="5"/>
      <c r="N669" s="5"/>
      <c r="O669" s="5"/>
      <c r="P669" s="5"/>
      <c r="Q669" s="5"/>
      <c r="R669" s="5"/>
      <c r="S669" s="5"/>
      <c r="T669" s="5"/>
      <c r="U669" s="5"/>
      <c r="V669" s="5"/>
      <c r="W669" s="5"/>
      <c r="X669" s="5"/>
      <c r="Y669" s="5"/>
      <c r="Z669" s="5"/>
    </row>
    <row r="670" spans="1:26" ht="12.75" customHeight="1" x14ac:dyDescent="0.2">
      <c r="A670" s="55"/>
      <c r="B670" s="56"/>
      <c r="C670" s="56"/>
      <c r="D670" s="56"/>
      <c r="E670" s="56"/>
      <c r="F670" s="56"/>
      <c r="G670" s="56"/>
      <c r="H670" s="56"/>
      <c r="I670" s="56"/>
      <c r="J670" s="56"/>
      <c r="K670" s="5"/>
      <c r="L670" s="5"/>
      <c r="M670" s="5"/>
      <c r="N670" s="5"/>
      <c r="O670" s="5"/>
      <c r="P670" s="5"/>
      <c r="Q670" s="5"/>
      <c r="R670" s="5"/>
      <c r="S670" s="5"/>
      <c r="T670" s="5"/>
      <c r="U670" s="5"/>
      <c r="V670" s="5"/>
      <c r="W670" s="5"/>
      <c r="X670" s="5"/>
      <c r="Y670" s="5"/>
      <c r="Z670" s="5"/>
    </row>
    <row r="671" spans="1:26" ht="12.75" customHeight="1" x14ac:dyDescent="0.2">
      <c r="A671" s="55"/>
      <c r="B671" s="56"/>
      <c r="C671" s="56"/>
      <c r="D671" s="56"/>
      <c r="E671" s="56"/>
      <c r="F671" s="56"/>
      <c r="G671" s="56"/>
      <c r="H671" s="56"/>
      <c r="I671" s="56"/>
      <c r="J671" s="56"/>
      <c r="K671" s="5"/>
      <c r="L671" s="5"/>
      <c r="M671" s="5"/>
      <c r="N671" s="5"/>
      <c r="O671" s="5"/>
      <c r="P671" s="5"/>
      <c r="Q671" s="5"/>
      <c r="R671" s="5"/>
      <c r="S671" s="5"/>
      <c r="T671" s="5"/>
      <c r="U671" s="5"/>
      <c r="V671" s="5"/>
      <c r="W671" s="5"/>
      <c r="X671" s="5"/>
      <c r="Y671" s="5"/>
      <c r="Z671" s="5"/>
    </row>
    <row r="672" spans="1:26" ht="12.75" customHeight="1" x14ac:dyDescent="0.2">
      <c r="A672" s="55"/>
      <c r="B672" s="56"/>
      <c r="C672" s="56"/>
      <c r="D672" s="56"/>
      <c r="E672" s="56"/>
      <c r="F672" s="56"/>
      <c r="G672" s="56"/>
      <c r="H672" s="56"/>
      <c r="I672" s="56"/>
      <c r="J672" s="56"/>
      <c r="K672" s="5"/>
      <c r="L672" s="5"/>
      <c r="M672" s="5"/>
      <c r="N672" s="5"/>
      <c r="O672" s="5"/>
      <c r="P672" s="5"/>
      <c r="Q672" s="5"/>
      <c r="R672" s="5"/>
      <c r="S672" s="5"/>
      <c r="T672" s="5"/>
      <c r="U672" s="5"/>
      <c r="V672" s="5"/>
      <c r="W672" s="5"/>
      <c r="X672" s="5"/>
      <c r="Y672" s="5"/>
      <c r="Z672" s="5"/>
    </row>
    <row r="673" spans="1:26" ht="12.75" customHeight="1" x14ac:dyDescent="0.2">
      <c r="A673" s="55"/>
      <c r="B673" s="56"/>
      <c r="C673" s="56"/>
      <c r="D673" s="56"/>
      <c r="E673" s="56"/>
      <c r="F673" s="56"/>
      <c r="G673" s="56"/>
      <c r="H673" s="56"/>
      <c r="I673" s="56"/>
      <c r="J673" s="56"/>
      <c r="K673" s="5"/>
      <c r="L673" s="5"/>
      <c r="M673" s="5"/>
      <c r="N673" s="5"/>
      <c r="O673" s="5"/>
      <c r="P673" s="5"/>
      <c r="Q673" s="5"/>
      <c r="R673" s="5"/>
      <c r="S673" s="5"/>
      <c r="T673" s="5"/>
      <c r="U673" s="5"/>
      <c r="V673" s="5"/>
      <c r="W673" s="5"/>
      <c r="X673" s="5"/>
      <c r="Y673" s="5"/>
      <c r="Z673" s="5"/>
    </row>
    <row r="674" spans="1:26" ht="12.75" customHeight="1" x14ac:dyDescent="0.2">
      <c r="A674" s="55"/>
      <c r="B674" s="56"/>
      <c r="C674" s="56"/>
      <c r="D674" s="56"/>
      <c r="E674" s="56"/>
      <c r="F674" s="56"/>
      <c r="G674" s="56"/>
      <c r="H674" s="56"/>
      <c r="I674" s="56"/>
      <c r="J674" s="56"/>
      <c r="K674" s="5"/>
      <c r="L674" s="5"/>
      <c r="M674" s="5"/>
      <c r="N674" s="5"/>
      <c r="O674" s="5"/>
      <c r="P674" s="5"/>
      <c r="Q674" s="5"/>
      <c r="R674" s="5"/>
      <c r="S674" s="5"/>
      <c r="T674" s="5"/>
      <c r="U674" s="5"/>
      <c r="V674" s="5"/>
      <c r="W674" s="5"/>
      <c r="X674" s="5"/>
      <c r="Y674" s="5"/>
      <c r="Z674" s="5"/>
    </row>
    <row r="675" spans="1:26" ht="12.75" customHeight="1" x14ac:dyDescent="0.2">
      <c r="A675" s="55"/>
      <c r="B675" s="56"/>
      <c r="C675" s="56"/>
      <c r="D675" s="56"/>
      <c r="E675" s="56"/>
      <c r="F675" s="56"/>
      <c r="G675" s="56"/>
      <c r="H675" s="56"/>
      <c r="I675" s="56"/>
      <c r="J675" s="56"/>
      <c r="K675" s="5"/>
      <c r="L675" s="5"/>
      <c r="M675" s="5"/>
      <c r="N675" s="5"/>
      <c r="O675" s="5"/>
      <c r="P675" s="5"/>
      <c r="Q675" s="5"/>
      <c r="R675" s="5"/>
      <c r="S675" s="5"/>
      <c r="T675" s="5"/>
      <c r="U675" s="5"/>
      <c r="V675" s="5"/>
      <c r="W675" s="5"/>
      <c r="X675" s="5"/>
      <c r="Y675" s="5"/>
      <c r="Z675" s="5"/>
    </row>
    <row r="676" spans="1:26" ht="12.75" customHeight="1" x14ac:dyDescent="0.2">
      <c r="A676" s="55"/>
      <c r="B676" s="56"/>
      <c r="C676" s="56"/>
      <c r="D676" s="56"/>
      <c r="E676" s="56"/>
      <c r="F676" s="56"/>
      <c r="G676" s="56"/>
      <c r="H676" s="56"/>
      <c r="I676" s="56"/>
      <c r="J676" s="56"/>
      <c r="K676" s="5"/>
      <c r="L676" s="5"/>
      <c r="M676" s="5"/>
      <c r="N676" s="5"/>
      <c r="O676" s="5"/>
      <c r="P676" s="5"/>
      <c r="Q676" s="5"/>
      <c r="R676" s="5"/>
      <c r="S676" s="5"/>
      <c r="T676" s="5"/>
      <c r="U676" s="5"/>
      <c r="V676" s="5"/>
      <c r="W676" s="5"/>
      <c r="X676" s="5"/>
      <c r="Y676" s="5"/>
      <c r="Z676" s="5"/>
    </row>
    <row r="677" spans="1:26" ht="12.75" customHeight="1" x14ac:dyDescent="0.2">
      <c r="A677" s="55"/>
      <c r="B677" s="56"/>
      <c r="C677" s="56"/>
      <c r="D677" s="56"/>
      <c r="E677" s="56"/>
      <c r="F677" s="56"/>
      <c r="G677" s="56"/>
      <c r="H677" s="56"/>
      <c r="I677" s="56"/>
      <c r="J677" s="56"/>
      <c r="K677" s="5"/>
      <c r="L677" s="5"/>
      <c r="M677" s="5"/>
      <c r="N677" s="5"/>
      <c r="O677" s="5"/>
      <c r="P677" s="5"/>
      <c r="Q677" s="5"/>
      <c r="R677" s="5"/>
      <c r="S677" s="5"/>
      <c r="T677" s="5"/>
      <c r="U677" s="5"/>
      <c r="V677" s="5"/>
      <c r="W677" s="5"/>
      <c r="X677" s="5"/>
      <c r="Y677" s="5"/>
      <c r="Z677" s="5"/>
    </row>
    <row r="678" spans="1:26" ht="12.75" customHeight="1" x14ac:dyDescent="0.2">
      <c r="A678" s="55"/>
      <c r="B678" s="56"/>
      <c r="C678" s="56"/>
      <c r="D678" s="56"/>
      <c r="E678" s="56"/>
      <c r="F678" s="56"/>
      <c r="G678" s="56"/>
      <c r="H678" s="56"/>
      <c r="I678" s="56"/>
      <c r="J678" s="56"/>
      <c r="K678" s="5"/>
      <c r="L678" s="5"/>
      <c r="M678" s="5"/>
      <c r="N678" s="5"/>
      <c r="O678" s="5"/>
      <c r="P678" s="5"/>
      <c r="Q678" s="5"/>
      <c r="R678" s="5"/>
      <c r="S678" s="5"/>
      <c r="T678" s="5"/>
      <c r="U678" s="5"/>
      <c r="V678" s="5"/>
      <c r="W678" s="5"/>
      <c r="X678" s="5"/>
      <c r="Y678" s="5"/>
      <c r="Z678" s="5"/>
    </row>
    <row r="679" spans="1:26" ht="12.75" customHeight="1" x14ac:dyDescent="0.2">
      <c r="A679" s="55"/>
      <c r="B679" s="56"/>
      <c r="C679" s="56"/>
      <c r="D679" s="56"/>
      <c r="E679" s="56"/>
      <c r="F679" s="56"/>
      <c r="G679" s="56"/>
      <c r="H679" s="56"/>
      <c r="I679" s="56"/>
      <c r="J679" s="56"/>
      <c r="K679" s="5"/>
      <c r="L679" s="5"/>
      <c r="M679" s="5"/>
      <c r="N679" s="5"/>
      <c r="O679" s="5"/>
      <c r="P679" s="5"/>
      <c r="Q679" s="5"/>
      <c r="R679" s="5"/>
      <c r="S679" s="5"/>
      <c r="T679" s="5"/>
      <c r="U679" s="5"/>
      <c r="V679" s="5"/>
      <c r="W679" s="5"/>
      <c r="X679" s="5"/>
      <c r="Y679" s="5"/>
      <c r="Z679" s="5"/>
    </row>
    <row r="680" spans="1:26" ht="12.75" customHeight="1" x14ac:dyDescent="0.2">
      <c r="A680" s="55"/>
      <c r="B680" s="56"/>
      <c r="C680" s="56"/>
      <c r="D680" s="56"/>
      <c r="E680" s="56"/>
      <c r="F680" s="56"/>
      <c r="G680" s="56"/>
      <c r="H680" s="56"/>
      <c r="I680" s="56"/>
      <c r="J680" s="56"/>
      <c r="K680" s="5"/>
      <c r="L680" s="5"/>
      <c r="M680" s="5"/>
      <c r="N680" s="5"/>
      <c r="O680" s="5"/>
      <c r="P680" s="5"/>
      <c r="Q680" s="5"/>
      <c r="R680" s="5"/>
      <c r="S680" s="5"/>
      <c r="T680" s="5"/>
      <c r="U680" s="5"/>
      <c r="V680" s="5"/>
      <c r="W680" s="5"/>
      <c r="X680" s="5"/>
      <c r="Y680" s="5"/>
      <c r="Z680" s="5"/>
    </row>
    <row r="681" spans="1:26" ht="12.75" customHeight="1" x14ac:dyDescent="0.2">
      <c r="A681" s="55"/>
      <c r="B681" s="56"/>
      <c r="C681" s="56"/>
      <c r="D681" s="56"/>
      <c r="E681" s="56"/>
      <c r="F681" s="56"/>
      <c r="G681" s="56"/>
      <c r="H681" s="56"/>
      <c r="I681" s="56"/>
      <c r="J681" s="56"/>
      <c r="K681" s="5"/>
      <c r="L681" s="5"/>
      <c r="M681" s="5"/>
      <c r="N681" s="5"/>
      <c r="O681" s="5"/>
      <c r="P681" s="5"/>
      <c r="Q681" s="5"/>
      <c r="R681" s="5"/>
      <c r="S681" s="5"/>
      <c r="T681" s="5"/>
      <c r="U681" s="5"/>
      <c r="V681" s="5"/>
      <c r="W681" s="5"/>
      <c r="X681" s="5"/>
      <c r="Y681" s="5"/>
      <c r="Z681" s="5"/>
    </row>
    <row r="682" spans="1:26" ht="12.75" customHeight="1" x14ac:dyDescent="0.2">
      <c r="A682" s="55"/>
      <c r="B682" s="56"/>
      <c r="C682" s="56"/>
      <c r="D682" s="56"/>
      <c r="E682" s="56"/>
      <c r="F682" s="56"/>
      <c r="G682" s="56"/>
      <c r="H682" s="56"/>
      <c r="I682" s="56"/>
      <c r="J682" s="56"/>
      <c r="K682" s="5"/>
      <c r="L682" s="5"/>
      <c r="M682" s="5"/>
      <c r="N682" s="5"/>
      <c r="O682" s="5"/>
      <c r="P682" s="5"/>
      <c r="Q682" s="5"/>
      <c r="R682" s="5"/>
      <c r="S682" s="5"/>
      <c r="T682" s="5"/>
      <c r="U682" s="5"/>
      <c r="V682" s="5"/>
      <c r="W682" s="5"/>
      <c r="X682" s="5"/>
      <c r="Y682" s="5"/>
      <c r="Z682" s="5"/>
    </row>
    <row r="683" spans="1:26" ht="12.75" customHeight="1" x14ac:dyDescent="0.2">
      <c r="A683" s="55"/>
      <c r="B683" s="56"/>
      <c r="C683" s="56"/>
      <c r="D683" s="56"/>
      <c r="E683" s="56"/>
      <c r="F683" s="56"/>
      <c r="G683" s="56"/>
      <c r="H683" s="56"/>
      <c r="I683" s="56"/>
      <c r="J683" s="56"/>
      <c r="K683" s="5"/>
      <c r="L683" s="5"/>
      <c r="M683" s="5"/>
      <c r="N683" s="5"/>
      <c r="O683" s="5"/>
      <c r="P683" s="5"/>
      <c r="Q683" s="5"/>
      <c r="R683" s="5"/>
      <c r="S683" s="5"/>
      <c r="T683" s="5"/>
      <c r="U683" s="5"/>
      <c r="V683" s="5"/>
      <c r="W683" s="5"/>
      <c r="X683" s="5"/>
      <c r="Y683" s="5"/>
      <c r="Z683" s="5"/>
    </row>
    <row r="684" spans="1:26" ht="12.75" customHeight="1" x14ac:dyDescent="0.2">
      <c r="A684" s="55"/>
      <c r="B684" s="56"/>
      <c r="C684" s="56"/>
      <c r="D684" s="56"/>
      <c r="E684" s="56"/>
      <c r="F684" s="56"/>
      <c r="G684" s="56"/>
      <c r="H684" s="56"/>
      <c r="I684" s="56"/>
      <c r="J684" s="56"/>
      <c r="K684" s="5"/>
      <c r="L684" s="5"/>
      <c r="M684" s="5"/>
      <c r="N684" s="5"/>
      <c r="O684" s="5"/>
      <c r="P684" s="5"/>
      <c r="Q684" s="5"/>
      <c r="R684" s="5"/>
      <c r="S684" s="5"/>
      <c r="T684" s="5"/>
      <c r="U684" s="5"/>
      <c r="V684" s="5"/>
      <c r="W684" s="5"/>
      <c r="X684" s="5"/>
      <c r="Y684" s="5"/>
      <c r="Z684" s="5"/>
    </row>
    <row r="685" spans="1:26" ht="12.75" customHeight="1" x14ac:dyDescent="0.2">
      <c r="A685" s="55"/>
      <c r="B685" s="56"/>
      <c r="C685" s="56"/>
      <c r="D685" s="56"/>
      <c r="E685" s="56"/>
      <c r="F685" s="56"/>
      <c r="G685" s="56"/>
      <c r="H685" s="56"/>
      <c r="I685" s="56"/>
      <c r="J685" s="56"/>
      <c r="K685" s="5"/>
      <c r="L685" s="5"/>
      <c r="M685" s="5"/>
      <c r="N685" s="5"/>
      <c r="O685" s="5"/>
      <c r="P685" s="5"/>
      <c r="Q685" s="5"/>
      <c r="R685" s="5"/>
      <c r="S685" s="5"/>
      <c r="T685" s="5"/>
      <c r="U685" s="5"/>
      <c r="V685" s="5"/>
      <c r="W685" s="5"/>
      <c r="X685" s="5"/>
      <c r="Y685" s="5"/>
      <c r="Z685" s="5"/>
    </row>
    <row r="686" spans="1:26" ht="12.75" customHeight="1" x14ac:dyDescent="0.2">
      <c r="A686" s="55"/>
      <c r="B686" s="56"/>
      <c r="C686" s="56"/>
      <c r="D686" s="56"/>
      <c r="E686" s="56"/>
      <c r="F686" s="56"/>
      <c r="G686" s="56"/>
      <c r="H686" s="56"/>
      <c r="I686" s="56"/>
      <c r="J686" s="56"/>
      <c r="K686" s="5"/>
      <c r="L686" s="5"/>
      <c r="M686" s="5"/>
      <c r="N686" s="5"/>
      <c r="O686" s="5"/>
      <c r="P686" s="5"/>
      <c r="Q686" s="5"/>
      <c r="R686" s="5"/>
      <c r="S686" s="5"/>
      <c r="T686" s="5"/>
      <c r="U686" s="5"/>
      <c r="V686" s="5"/>
      <c r="W686" s="5"/>
      <c r="X686" s="5"/>
      <c r="Y686" s="5"/>
      <c r="Z686" s="5"/>
    </row>
    <row r="687" spans="1:26" ht="12.75" customHeight="1" x14ac:dyDescent="0.2">
      <c r="A687" s="55"/>
      <c r="B687" s="56"/>
      <c r="C687" s="56"/>
      <c r="D687" s="56"/>
      <c r="E687" s="56"/>
      <c r="F687" s="56"/>
      <c r="G687" s="56"/>
      <c r="H687" s="56"/>
      <c r="I687" s="56"/>
      <c r="J687" s="56"/>
      <c r="K687" s="5"/>
      <c r="L687" s="5"/>
      <c r="M687" s="5"/>
      <c r="N687" s="5"/>
      <c r="O687" s="5"/>
      <c r="P687" s="5"/>
      <c r="Q687" s="5"/>
      <c r="R687" s="5"/>
      <c r="S687" s="5"/>
      <c r="T687" s="5"/>
      <c r="U687" s="5"/>
      <c r="V687" s="5"/>
      <c r="W687" s="5"/>
      <c r="X687" s="5"/>
      <c r="Y687" s="5"/>
      <c r="Z687" s="5"/>
    </row>
    <row r="688" spans="1:26" ht="12.75" customHeight="1" x14ac:dyDescent="0.2">
      <c r="A688" s="55"/>
      <c r="B688" s="56"/>
      <c r="C688" s="56"/>
      <c r="D688" s="56"/>
      <c r="E688" s="56"/>
      <c r="F688" s="56"/>
      <c r="G688" s="56"/>
      <c r="H688" s="56"/>
      <c r="I688" s="56"/>
      <c r="J688" s="56"/>
      <c r="K688" s="5"/>
      <c r="L688" s="5"/>
      <c r="M688" s="5"/>
      <c r="N688" s="5"/>
      <c r="O688" s="5"/>
      <c r="P688" s="5"/>
      <c r="Q688" s="5"/>
      <c r="R688" s="5"/>
      <c r="S688" s="5"/>
      <c r="T688" s="5"/>
      <c r="U688" s="5"/>
      <c r="V688" s="5"/>
      <c r="W688" s="5"/>
      <c r="X688" s="5"/>
      <c r="Y688" s="5"/>
      <c r="Z688" s="5"/>
    </row>
    <row r="689" spans="1:26" ht="12.75" customHeight="1" x14ac:dyDescent="0.2">
      <c r="A689" s="55"/>
      <c r="B689" s="56"/>
      <c r="C689" s="56"/>
      <c r="D689" s="56"/>
      <c r="E689" s="56"/>
      <c r="F689" s="56"/>
      <c r="G689" s="56"/>
      <c r="H689" s="56"/>
      <c r="I689" s="56"/>
      <c r="J689" s="56"/>
      <c r="K689" s="5"/>
      <c r="L689" s="5"/>
      <c r="M689" s="5"/>
      <c r="N689" s="5"/>
      <c r="O689" s="5"/>
      <c r="P689" s="5"/>
      <c r="Q689" s="5"/>
      <c r="R689" s="5"/>
      <c r="S689" s="5"/>
      <c r="T689" s="5"/>
      <c r="U689" s="5"/>
      <c r="V689" s="5"/>
      <c r="W689" s="5"/>
      <c r="X689" s="5"/>
      <c r="Y689" s="5"/>
      <c r="Z689" s="5"/>
    </row>
    <row r="690" spans="1:26" ht="12.75" customHeight="1" x14ac:dyDescent="0.2">
      <c r="A690" s="55"/>
      <c r="B690" s="56"/>
      <c r="C690" s="56"/>
      <c r="D690" s="56"/>
      <c r="E690" s="56"/>
      <c r="F690" s="56"/>
      <c r="G690" s="56"/>
      <c r="H690" s="56"/>
      <c r="I690" s="56"/>
      <c r="J690" s="56"/>
      <c r="K690" s="5"/>
      <c r="L690" s="5"/>
      <c r="M690" s="5"/>
      <c r="N690" s="5"/>
      <c r="O690" s="5"/>
      <c r="P690" s="5"/>
      <c r="Q690" s="5"/>
      <c r="R690" s="5"/>
      <c r="S690" s="5"/>
      <c r="T690" s="5"/>
      <c r="U690" s="5"/>
      <c r="V690" s="5"/>
      <c r="W690" s="5"/>
      <c r="X690" s="5"/>
      <c r="Y690" s="5"/>
      <c r="Z690" s="5"/>
    </row>
    <row r="691" spans="1:26" ht="12.75" customHeight="1" x14ac:dyDescent="0.2">
      <c r="A691" s="55"/>
      <c r="B691" s="56"/>
      <c r="C691" s="56"/>
      <c r="D691" s="56"/>
      <c r="E691" s="56"/>
      <c r="F691" s="56"/>
      <c r="G691" s="56"/>
      <c r="H691" s="56"/>
      <c r="I691" s="56"/>
      <c r="J691" s="56"/>
      <c r="K691" s="5"/>
      <c r="L691" s="5"/>
      <c r="M691" s="5"/>
      <c r="N691" s="5"/>
      <c r="O691" s="5"/>
      <c r="P691" s="5"/>
      <c r="Q691" s="5"/>
      <c r="R691" s="5"/>
      <c r="S691" s="5"/>
      <c r="T691" s="5"/>
      <c r="U691" s="5"/>
      <c r="V691" s="5"/>
      <c r="W691" s="5"/>
      <c r="X691" s="5"/>
      <c r="Y691" s="5"/>
      <c r="Z691" s="5"/>
    </row>
    <row r="692" spans="1:26" ht="12.75" customHeight="1" x14ac:dyDescent="0.2">
      <c r="A692" s="55"/>
      <c r="B692" s="56"/>
      <c r="C692" s="56"/>
      <c r="D692" s="56"/>
      <c r="E692" s="56"/>
      <c r="F692" s="56"/>
      <c r="G692" s="56"/>
      <c r="H692" s="56"/>
      <c r="I692" s="56"/>
      <c r="J692" s="56"/>
      <c r="K692" s="5"/>
      <c r="L692" s="5"/>
      <c r="M692" s="5"/>
      <c r="N692" s="5"/>
      <c r="O692" s="5"/>
      <c r="P692" s="5"/>
      <c r="Q692" s="5"/>
      <c r="R692" s="5"/>
      <c r="S692" s="5"/>
      <c r="T692" s="5"/>
      <c r="U692" s="5"/>
      <c r="V692" s="5"/>
      <c r="W692" s="5"/>
      <c r="X692" s="5"/>
      <c r="Y692" s="5"/>
      <c r="Z692" s="5"/>
    </row>
    <row r="693" spans="1:26" ht="12.75" customHeight="1" x14ac:dyDescent="0.2">
      <c r="A693" s="55"/>
      <c r="B693" s="56"/>
      <c r="C693" s="56"/>
      <c r="D693" s="56"/>
      <c r="E693" s="56"/>
      <c r="F693" s="56"/>
      <c r="G693" s="56"/>
      <c r="H693" s="56"/>
      <c r="I693" s="56"/>
      <c r="J693" s="56"/>
      <c r="K693" s="5"/>
      <c r="L693" s="5"/>
      <c r="M693" s="5"/>
      <c r="N693" s="5"/>
      <c r="O693" s="5"/>
      <c r="P693" s="5"/>
      <c r="Q693" s="5"/>
      <c r="R693" s="5"/>
      <c r="S693" s="5"/>
      <c r="T693" s="5"/>
      <c r="U693" s="5"/>
      <c r="V693" s="5"/>
      <c r="W693" s="5"/>
      <c r="X693" s="5"/>
      <c r="Y693" s="5"/>
      <c r="Z693" s="5"/>
    </row>
    <row r="694" spans="1:26" ht="12.75" customHeight="1" x14ac:dyDescent="0.2">
      <c r="A694" s="55"/>
      <c r="B694" s="56"/>
      <c r="C694" s="56"/>
      <c r="D694" s="56"/>
      <c r="E694" s="56"/>
      <c r="F694" s="56"/>
      <c r="G694" s="56"/>
      <c r="H694" s="56"/>
      <c r="I694" s="56"/>
      <c r="J694" s="56"/>
      <c r="K694" s="5"/>
      <c r="L694" s="5"/>
      <c r="M694" s="5"/>
      <c r="N694" s="5"/>
      <c r="O694" s="5"/>
      <c r="P694" s="5"/>
      <c r="Q694" s="5"/>
      <c r="R694" s="5"/>
      <c r="S694" s="5"/>
      <c r="T694" s="5"/>
      <c r="U694" s="5"/>
      <c r="V694" s="5"/>
      <c r="W694" s="5"/>
      <c r="X694" s="5"/>
      <c r="Y694" s="5"/>
      <c r="Z694" s="5"/>
    </row>
    <row r="695" spans="1:26" ht="12.75" customHeight="1" x14ac:dyDescent="0.2">
      <c r="A695" s="55"/>
      <c r="B695" s="56"/>
      <c r="C695" s="56"/>
      <c r="D695" s="56"/>
      <c r="E695" s="56"/>
      <c r="F695" s="56"/>
      <c r="G695" s="56"/>
      <c r="H695" s="56"/>
      <c r="I695" s="56"/>
      <c r="J695" s="56"/>
      <c r="K695" s="5"/>
      <c r="L695" s="5"/>
      <c r="M695" s="5"/>
      <c r="N695" s="5"/>
      <c r="O695" s="5"/>
      <c r="P695" s="5"/>
      <c r="Q695" s="5"/>
      <c r="R695" s="5"/>
      <c r="S695" s="5"/>
      <c r="T695" s="5"/>
      <c r="U695" s="5"/>
      <c r="V695" s="5"/>
      <c r="W695" s="5"/>
      <c r="X695" s="5"/>
      <c r="Y695" s="5"/>
      <c r="Z695" s="5"/>
    </row>
    <row r="696" spans="1:26" ht="12.75" customHeight="1" x14ac:dyDescent="0.2">
      <c r="A696" s="55"/>
      <c r="B696" s="56"/>
      <c r="C696" s="56"/>
      <c r="D696" s="56"/>
      <c r="E696" s="56"/>
      <c r="F696" s="56"/>
      <c r="G696" s="56"/>
      <c r="H696" s="56"/>
      <c r="I696" s="56"/>
      <c r="J696" s="56"/>
      <c r="K696" s="5"/>
      <c r="L696" s="5"/>
      <c r="M696" s="5"/>
      <c r="N696" s="5"/>
      <c r="O696" s="5"/>
      <c r="P696" s="5"/>
      <c r="Q696" s="5"/>
      <c r="R696" s="5"/>
      <c r="S696" s="5"/>
      <c r="T696" s="5"/>
      <c r="U696" s="5"/>
      <c r="V696" s="5"/>
      <c r="W696" s="5"/>
      <c r="X696" s="5"/>
      <c r="Y696" s="5"/>
      <c r="Z696" s="5"/>
    </row>
    <row r="697" spans="1:26" ht="12.75" customHeight="1" x14ac:dyDescent="0.2">
      <c r="A697" s="55"/>
      <c r="B697" s="56"/>
      <c r="C697" s="56"/>
      <c r="D697" s="56"/>
      <c r="E697" s="56"/>
      <c r="F697" s="56"/>
      <c r="G697" s="56"/>
      <c r="H697" s="56"/>
      <c r="I697" s="56"/>
      <c r="J697" s="56"/>
      <c r="K697" s="5"/>
      <c r="L697" s="5"/>
      <c r="M697" s="5"/>
      <c r="N697" s="5"/>
      <c r="O697" s="5"/>
      <c r="P697" s="5"/>
      <c r="Q697" s="5"/>
      <c r="R697" s="5"/>
      <c r="S697" s="5"/>
      <c r="T697" s="5"/>
      <c r="U697" s="5"/>
      <c r="V697" s="5"/>
      <c r="W697" s="5"/>
      <c r="X697" s="5"/>
      <c r="Y697" s="5"/>
      <c r="Z697" s="5"/>
    </row>
    <row r="698" spans="1:26" ht="12.75" customHeight="1" x14ac:dyDescent="0.2">
      <c r="A698" s="55"/>
      <c r="B698" s="56"/>
      <c r="C698" s="56"/>
      <c r="D698" s="56"/>
      <c r="E698" s="56"/>
      <c r="F698" s="56"/>
      <c r="G698" s="56"/>
      <c r="H698" s="56"/>
      <c r="I698" s="56"/>
      <c r="J698" s="56"/>
      <c r="K698" s="5"/>
      <c r="L698" s="5"/>
      <c r="M698" s="5"/>
      <c r="N698" s="5"/>
      <c r="O698" s="5"/>
      <c r="P698" s="5"/>
      <c r="Q698" s="5"/>
      <c r="R698" s="5"/>
      <c r="S698" s="5"/>
      <c r="T698" s="5"/>
      <c r="U698" s="5"/>
      <c r="V698" s="5"/>
      <c r="W698" s="5"/>
      <c r="X698" s="5"/>
      <c r="Y698" s="5"/>
      <c r="Z698" s="5"/>
    </row>
    <row r="699" spans="1:26" ht="12.75" customHeight="1" x14ac:dyDescent="0.2">
      <c r="A699" s="55"/>
      <c r="B699" s="56"/>
      <c r="C699" s="56"/>
      <c r="D699" s="56"/>
      <c r="E699" s="56"/>
      <c r="F699" s="56"/>
      <c r="G699" s="56"/>
      <c r="H699" s="56"/>
      <c r="I699" s="56"/>
      <c r="J699" s="56"/>
      <c r="K699" s="5"/>
      <c r="L699" s="5"/>
      <c r="M699" s="5"/>
      <c r="N699" s="5"/>
      <c r="O699" s="5"/>
      <c r="P699" s="5"/>
      <c r="Q699" s="5"/>
      <c r="R699" s="5"/>
      <c r="S699" s="5"/>
      <c r="T699" s="5"/>
      <c r="U699" s="5"/>
      <c r="V699" s="5"/>
      <c r="W699" s="5"/>
      <c r="X699" s="5"/>
      <c r="Y699" s="5"/>
      <c r="Z699" s="5"/>
    </row>
    <row r="700" spans="1:26" ht="12.75" customHeight="1" x14ac:dyDescent="0.2">
      <c r="A700" s="55"/>
      <c r="B700" s="56"/>
      <c r="C700" s="56"/>
      <c r="D700" s="56"/>
      <c r="E700" s="56"/>
      <c r="F700" s="56"/>
      <c r="G700" s="56"/>
      <c r="H700" s="56"/>
      <c r="I700" s="56"/>
      <c r="J700" s="56"/>
      <c r="K700" s="5"/>
      <c r="L700" s="5"/>
      <c r="M700" s="5"/>
      <c r="N700" s="5"/>
      <c r="O700" s="5"/>
      <c r="P700" s="5"/>
      <c r="Q700" s="5"/>
      <c r="R700" s="5"/>
      <c r="S700" s="5"/>
      <c r="T700" s="5"/>
      <c r="U700" s="5"/>
      <c r="V700" s="5"/>
      <c r="W700" s="5"/>
      <c r="X700" s="5"/>
      <c r="Y700" s="5"/>
      <c r="Z700" s="5"/>
    </row>
    <row r="701" spans="1:26" ht="12.75" customHeight="1" x14ac:dyDescent="0.2">
      <c r="A701" s="55"/>
      <c r="B701" s="56"/>
      <c r="C701" s="56"/>
      <c r="D701" s="56"/>
      <c r="E701" s="56"/>
      <c r="F701" s="56"/>
      <c r="G701" s="56"/>
      <c r="H701" s="56"/>
      <c r="I701" s="56"/>
      <c r="J701" s="56"/>
      <c r="K701" s="5"/>
      <c r="L701" s="5"/>
      <c r="M701" s="5"/>
      <c r="N701" s="5"/>
      <c r="O701" s="5"/>
      <c r="P701" s="5"/>
      <c r="Q701" s="5"/>
      <c r="R701" s="5"/>
      <c r="S701" s="5"/>
      <c r="T701" s="5"/>
      <c r="U701" s="5"/>
      <c r="V701" s="5"/>
      <c r="W701" s="5"/>
      <c r="X701" s="5"/>
      <c r="Y701" s="5"/>
      <c r="Z701" s="5"/>
    </row>
    <row r="702" spans="1:26" ht="12.75" customHeight="1" x14ac:dyDescent="0.2">
      <c r="A702" s="55"/>
      <c r="B702" s="56"/>
      <c r="C702" s="56"/>
      <c r="D702" s="56"/>
      <c r="E702" s="56"/>
      <c r="F702" s="56"/>
      <c r="G702" s="56"/>
      <c r="H702" s="56"/>
      <c r="I702" s="56"/>
      <c r="J702" s="56"/>
      <c r="K702" s="5"/>
      <c r="L702" s="5"/>
      <c r="M702" s="5"/>
      <c r="N702" s="5"/>
      <c r="O702" s="5"/>
      <c r="P702" s="5"/>
      <c r="Q702" s="5"/>
      <c r="R702" s="5"/>
      <c r="S702" s="5"/>
      <c r="T702" s="5"/>
      <c r="U702" s="5"/>
      <c r="V702" s="5"/>
      <c r="W702" s="5"/>
      <c r="X702" s="5"/>
      <c r="Y702" s="5"/>
      <c r="Z702" s="5"/>
    </row>
    <row r="703" spans="1:26" ht="12.75" customHeight="1" x14ac:dyDescent="0.2">
      <c r="A703" s="55"/>
      <c r="B703" s="56"/>
      <c r="C703" s="56"/>
      <c r="D703" s="56"/>
      <c r="E703" s="56"/>
      <c r="F703" s="56"/>
      <c r="G703" s="56"/>
      <c r="H703" s="56"/>
      <c r="I703" s="56"/>
      <c r="J703" s="56"/>
      <c r="K703" s="5"/>
      <c r="L703" s="5"/>
      <c r="M703" s="5"/>
      <c r="N703" s="5"/>
      <c r="O703" s="5"/>
      <c r="P703" s="5"/>
      <c r="Q703" s="5"/>
      <c r="R703" s="5"/>
      <c r="S703" s="5"/>
      <c r="T703" s="5"/>
      <c r="U703" s="5"/>
      <c r="V703" s="5"/>
      <c r="W703" s="5"/>
      <c r="X703" s="5"/>
      <c r="Y703" s="5"/>
      <c r="Z703" s="5"/>
    </row>
    <row r="704" spans="1:26" ht="12.75" customHeight="1" x14ac:dyDescent="0.2">
      <c r="A704" s="55"/>
      <c r="B704" s="56"/>
      <c r="C704" s="56"/>
      <c r="D704" s="56"/>
      <c r="E704" s="56"/>
      <c r="F704" s="56"/>
      <c r="G704" s="56"/>
      <c r="H704" s="56"/>
      <c r="I704" s="56"/>
      <c r="J704" s="56"/>
      <c r="K704" s="5"/>
      <c r="L704" s="5"/>
      <c r="M704" s="5"/>
      <c r="N704" s="5"/>
      <c r="O704" s="5"/>
      <c r="P704" s="5"/>
      <c r="Q704" s="5"/>
      <c r="R704" s="5"/>
      <c r="S704" s="5"/>
      <c r="T704" s="5"/>
      <c r="U704" s="5"/>
      <c r="V704" s="5"/>
      <c r="W704" s="5"/>
      <c r="X704" s="5"/>
      <c r="Y704" s="5"/>
      <c r="Z704" s="5"/>
    </row>
    <row r="705" spans="1:26" ht="12.75" customHeight="1" x14ac:dyDescent="0.2">
      <c r="A705" s="55"/>
      <c r="B705" s="56"/>
      <c r="C705" s="56"/>
      <c r="D705" s="56"/>
      <c r="E705" s="56"/>
      <c r="F705" s="56"/>
      <c r="G705" s="56"/>
      <c r="H705" s="56"/>
      <c r="I705" s="56"/>
      <c r="J705" s="56"/>
      <c r="K705" s="5"/>
      <c r="L705" s="5"/>
      <c r="M705" s="5"/>
      <c r="N705" s="5"/>
      <c r="O705" s="5"/>
      <c r="P705" s="5"/>
      <c r="Q705" s="5"/>
      <c r="R705" s="5"/>
      <c r="S705" s="5"/>
      <c r="T705" s="5"/>
      <c r="U705" s="5"/>
      <c r="V705" s="5"/>
      <c r="W705" s="5"/>
      <c r="X705" s="5"/>
      <c r="Y705" s="5"/>
      <c r="Z705" s="5"/>
    </row>
    <row r="706" spans="1:26" ht="12.75" customHeight="1" x14ac:dyDescent="0.2">
      <c r="A706" s="55"/>
      <c r="B706" s="56"/>
      <c r="C706" s="56"/>
      <c r="D706" s="56"/>
      <c r="E706" s="56"/>
      <c r="F706" s="56"/>
      <c r="G706" s="56"/>
      <c r="H706" s="56"/>
      <c r="I706" s="56"/>
      <c r="J706" s="56"/>
      <c r="K706" s="5"/>
      <c r="L706" s="5"/>
      <c r="M706" s="5"/>
      <c r="N706" s="5"/>
      <c r="O706" s="5"/>
      <c r="P706" s="5"/>
      <c r="Q706" s="5"/>
      <c r="R706" s="5"/>
      <c r="S706" s="5"/>
      <c r="T706" s="5"/>
      <c r="U706" s="5"/>
      <c r="V706" s="5"/>
      <c r="W706" s="5"/>
      <c r="X706" s="5"/>
      <c r="Y706" s="5"/>
      <c r="Z706" s="5"/>
    </row>
    <row r="707" spans="1:26" ht="12.75" customHeight="1" x14ac:dyDescent="0.2">
      <c r="A707" s="55"/>
      <c r="B707" s="56"/>
      <c r="C707" s="56"/>
      <c r="D707" s="56"/>
      <c r="E707" s="56"/>
      <c r="F707" s="56"/>
      <c r="G707" s="56"/>
      <c r="H707" s="56"/>
      <c r="I707" s="56"/>
      <c r="J707" s="56"/>
      <c r="K707" s="5"/>
      <c r="L707" s="5"/>
      <c r="M707" s="5"/>
      <c r="N707" s="5"/>
      <c r="O707" s="5"/>
      <c r="P707" s="5"/>
      <c r="Q707" s="5"/>
      <c r="R707" s="5"/>
      <c r="S707" s="5"/>
      <c r="T707" s="5"/>
      <c r="U707" s="5"/>
      <c r="V707" s="5"/>
      <c r="W707" s="5"/>
      <c r="X707" s="5"/>
      <c r="Y707" s="5"/>
      <c r="Z707" s="5"/>
    </row>
    <row r="708" spans="1:26" ht="12.75" customHeight="1" x14ac:dyDescent="0.2">
      <c r="A708" s="55"/>
      <c r="B708" s="56"/>
      <c r="C708" s="56"/>
      <c r="D708" s="56"/>
      <c r="E708" s="56"/>
      <c r="F708" s="56"/>
      <c r="G708" s="56"/>
      <c r="H708" s="56"/>
      <c r="I708" s="56"/>
      <c r="J708" s="56"/>
      <c r="K708" s="5"/>
      <c r="L708" s="5"/>
      <c r="M708" s="5"/>
      <c r="N708" s="5"/>
      <c r="O708" s="5"/>
      <c r="P708" s="5"/>
      <c r="Q708" s="5"/>
      <c r="R708" s="5"/>
      <c r="S708" s="5"/>
      <c r="T708" s="5"/>
      <c r="U708" s="5"/>
      <c r="V708" s="5"/>
      <c r="W708" s="5"/>
      <c r="X708" s="5"/>
      <c r="Y708" s="5"/>
      <c r="Z708" s="5"/>
    </row>
    <row r="709" spans="1:26" ht="12.75" customHeight="1" x14ac:dyDescent="0.2">
      <c r="A709" s="55"/>
      <c r="B709" s="56"/>
      <c r="C709" s="56"/>
      <c r="D709" s="56"/>
      <c r="E709" s="56"/>
      <c r="F709" s="56"/>
      <c r="G709" s="56"/>
      <c r="H709" s="56"/>
      <c r="I709" s="56"/>
      <c r="J709" s="56"/>
      <c r="K709" s="5"/>
      <c r="L709" s="5"/>
      <c r="M709" s="5"/>
      <c r="N709" s="5"/>
      <c r="O709" s="5"/>
      <c r="P709" s="5"/>
      <c r="Q709" s="5"/>
      <c r="R709" s="5"/>
      <c r="S709" s="5"/>
      <c r="T709" s="5"/>
      <c r="U709" s="5"/>
      <c r="V709" s="5"/>
      <c r="W709" s="5"/>
      <c r="X709" s="5"/>
      <c r="Y709" s="5"/>
      <c r="Z709" s="5"/>
    </row>
    <row r="710" spans="1:26" ht="12.75" customHeight="1" x14ac:dyDescent="0.2">
      <c r="A710" s="55"/>
      <c r="B710" s="56"/>
      <c r="C710" s="56"/>
      <c r="D710" s="56"/>
      <c r="E710" s="56"/>
      <c r="F710" s="56"/>
      <c r="G710" s="56"/>
      <c r="H710" s="56"/>
      <c r="I710" s="56"/>
      <c r="J710" s="56"/>
      <c r="K710" s="5"/>
      <c r="L710" s="5"/>
      <c r="M710" s="5"/>
      <c r="N710" s="5"/>
      <c r="O710" s="5"/>
      <c r="P710" s="5"/>
      <c r="Q710" s="5"/>
      <c r="R710" s="5"/>
      <c r="S710" s="5"/>
      <c r="T710" s="5"/>
      <c r="U710" s="5"/>
      <c r="V710" s="5"/>
      <c r="W710" s="5"/>
      <c r="X710" s="5"/>
      <c r="Y710" s="5"/>
      <c r="Z710" s="5"/>
    </row>
    <row r="711" spans="1:26" ht="12.75" customHeight="1" x14ac:dyDescent="0.2">
      <c r="A711" s="55"/>
      <c r="B711" s="56"/>
      <c r="C711" s="56"/>
      <c r="D711" s="56"/>
      <c r="E711" s="56"/>
      <c r="F711" s="56"/>
      <c r="G711" s="56"/>
      <c r="H711" s="56"/>
      <c r="I711" s="56"/>
      <c r="J711" s="56"/>
      <c r="K711" s="5"/>
      <c r="L711" s="5"/>
      <c r="M711" s="5"/>
      <c r="N711" s="5"/>
      <c r="O711" s="5"/>
      <c r="P711" s="5"/>
      <c r="Q711" s="5"/>
      <c r="R711" s="5"/>
      <c r="S711" s="5"/>
      <c r="T711" s="5"/>
      <c r="U711" s="5"/>
      <c r="V711" s="5"/>
      <c r="W711" s="5"/>
      <c r="X711" s="5"/>
      <c r="Y711" s="5"/>
      <c r="Z711" s="5"/>
    </row>
    <row r="712" spans="1:26" ht="12.75" customHeight="1" x14ac:dyDescent="0.2">
      <c r="A712" s="55"/>
      <c r="B712" s="56"/>
      <c r="C712" s="56"/>
      <c r="D712" s="56"/>
      <c r="E712" s="56"/>
      <c r="F712" s="56"/>
      <c r="G712" s="56"/>
      <c r="H712" s="56"/>
      <c r="I712" s="56"/>
      <c r="J712" s="56"/>
      <c r="K712" s="5"/>
      <c r="L712" s="5"/>
      <c r="M712" s="5"/>
      <c r="N712" s="5"/>
      <c r="O712" s="5"/>
      <c r="P712" s="5"/>
      <c r="Q712" s="5"/>
      <c r="R712" s="5"/>
      <c r="S712" s="5"/>
      <c r="T712" s="5"/>
      <c r="U712" s="5"/>
      <c r="V712" s="5"/>
      <c r="W712" s="5"/>
      <c r="X712" s="5"/>
      <c r="Y712" s="5"/>
      <c r="Z712" s="5"/>
    </row>
    <row r="713" spans="1:26" ht="12.75" customHeight="1" x14ac:dyDescent="0.2">
      <c r="A713" s="55"/>
      <c r="B713" s="56"/>
      <c r="C713" s="56"/>
      <c r="D713" s="56"/>
      <c r="E713" s="56"/>
      <c r="F713" s="56"/>
      <c r="G713" s="56"/>
      <c r="H713" s="56"/>
      <c r="I713" s="56"/>
      <c r="J713" s="56"/>
      <c r="K713" s="5"/>
      <c r="L713" s="5"/>
      <c r="M713" s="5"/>
      <c r="N713" s="5"/>
      <c r="O713" s="5"/>
      <c r="P713" s="5"/>
      <c r="Q713" s="5"/>
      <c r="R713" s="5"/>
      <c r="S713" s="5"/>
      <c r="T713" s="5"/>
      <c r="U713" s="5"/>
      <c r="V713" s="5"/>
      <c r="W713" s="5"/>
      <c r="X713" s="5"/>
      <c r="Y713" s="5"/>
      <c r="Z713" s="5"/>
    </row>
    <row r="714" spans="1:26" ht="12.75" customHeight="1" x14ac:dyDescent="0.2">
      <c r="A714" s="55"/>
      <c r="B714" s="56"/>
      <c r="C714" s="56"/>
      <c r="D714" s="56"/>
      <c r="E714" s="56"/>
      <c r="F714" s="56"/>
      <c r="G714" s="56"/>
      <c r="H714" s="56"/>
      <c r="I714" s="56"/>
      <c r="J714" s="56"/>
      <c r="K714" s="5"/>
      <c r="L714" s="5"/>
      <c r="M714" s="5"/>
      <c r="N714" s="5"/>
      <c r="O714" s="5"/>
      <c r="P714" s="5"/>
      <c r="Q714" s="5"/>
      <c r="R714" s="5"/>
      <c r="S714" s="5"/>
      <c r="T714" s="5"/>
      <c r="U714" s="5"/>
      <c r="V714" s="5"/>
      <c r="W714" s="5"/>
      <c r="X714" s="5"/>
      <c r="Y714" s="5"/>
      <c r="Z714" s="5"/>
    </row>
    <row r="715" spans="1:26" ht="12.75" customHeight="1" x14ac:dyDescent="0.2">
      <c r="A715" s="55"/>
      <c r="B715" s="56"/>
      <c r="C715" s="56"/>
      <c r="D715" s="56"/>
      <c r="E715" s="56"/>
      <c r="F715" s="56"/>
      <c r="G715" s="56"/>
      <c r="H715" s="56"/>
      <c r="I715" s="56"/>
      <c r="J715" s="56"/>
      <c r="K715" s="5"/>
      <c r="L715" s="5"/>
      <c r="M715" s="5"/>
      <c r="N715" s="5"/>
      <c r="O715" s="5"/>
      <c r="P715" s="5"/>
      <c r="Q715" s="5"/>
      <c r="R715" s="5"/>
      <c r="S715" s="5"/>
      <c r="T715" s="5"/>
      <c r="U715" s="5"/>
      <c r="V715" s="5"/>
      <c r="W715" s="5"/>
      <c r="X715" s="5"/>
      <c r="Y715" s="5"/>
      <c r="Z715" s="5"/>
    </row>
    <row r="716" spans="1:26" ht="12.75" customHeight="1" x14ac:dyDescent="0.2">
      <c r="A716" s="55"/>
      <c r="B716" s="56"/>
      <c r="C716" s="56"/>
      <c r="D716" s="56"/>
      <c r="E716" s="56"/>
      <c r="F716" s="56"/>
      <c r="G716" s="56"/>
      <c r="H716" s="56"/>
      <c r="I716" s="56"/>
      <c r="J716" s="56"/>
      <c r="K716" s="5"/>
      <c r="L716" s="5"/>
      <c r="M716" s="5"/>
      <c r="N716" s="5"/>
      <c r="O716" s="5"/>
      <c r="P716" s="5"/>
      <c r="Q716" s="5"/>
      <c r="R716" s="5"/>
      <c r="S716" s="5"/>
      <c r="T716" s="5"/>
      <c r="U716" s="5"/>
      <c r="V716" s="5"/>
      <c r="W716" s="5"/>
      <c r="X716" s="5"/>
      <c r="Y716" s="5"/>
      <c r="Z716" s="5"/>
    </row>
    <row r="717" spans="1:26" ht="12.75" customHeight="1" x14ac:dyDescent="0.2">
      <c r="A717" s="55"/>
      <c r="B717" s="56"/>
      <c r="C717" s="56"/>
      <c r="D717" s="56"/>
      <c r="E717" s="56"/>
      <c r="F717" s="56"/>
      <c r="G717" s="56"/>
      <c r="H717" s="56"/>
      <c r="I717" s="56"/>
      <c r="J717" s="56"/>
      <c r="K717" s="5"/>
      <c r="L717" s="5"/>
      <c r="M717" s="5"/>
      <c r="N717" s="5"/>
      <c r="O717" s="5"/>
      <c r="P717" s="5"/>
      <c r="Q717" s="5"/>
      <c r="R717" s="5"/>
      <c r="S717" s="5"/>
      <c r="T717" s="5"/>
      <c r="U717" s="5"/>
      <c r="V717" s="5"/>
      <c r="W717" s="5"/>
      <c r="X717" s="5"/>
      <c r="Y717" s="5"/>
      <c r="Z717" s="5"/>
    </row>
    <row r="718" spans="1:26" ht="12.75" customHeight="1" x14ac:dyDescent="0.2">
      <c r="A718" s="55"/>
      <c r="B718" s="56"/>
      <c r="C718" s="56"/>
      <c r="D718" s="56"/>
      <c r="E718" s="56"/>
      <c r="F718" s="56"/>
      <c r="G718" s="56"/>
      <c r="H718" s="56"/>
      <c r="I718" s="56"/>
      <c r="J718" s="56"/>
      <c r="K718" s="5"/>
      <c r="L718" s="5"/>
      <c r="M718" s="5"/>
      <c r="N718" s="5"/>
      <c r="O718" s="5"/>
      <c r="P718" s="5"/>
      <c r="Q718" s="5"/>
      <c r="R718" s="5"/>
      <c r="S718" s="5"/>
      <c r="T718" s="5"/>
      <c r="U718" s="5"/>
      <c r="V718" s="5"/>
      <c r="W718" s="5"/>
      <c r="X718" s="5"/>
      <c r="Y718" s="5"/>
      <c r="Z718" s="5"/>
    </row>
    <row r="719" spans="1:26" ht="12.75" customHeight="1" x14ac:dyDescent="0.2">
      <c r="A719" s="55"/>
      <c r="B719" s="56"/>
      <c r="C719" s="56"/>
      <c r="D719" s="56"/>
      <c r="E719" s="56"/>
      <c r="F719" s="56"/>
      <c r="G719" s="56"/>
      <c r="H719" s="56"/>
      <c r="I719" s="56"/>
      <c r="J719" s="56"/>
      <c r="K719" s="5"/>
      <c r="L719" s="5"/>
      <c r="M719" s="5"/>
      <c r="N719" s="5"/>
      <c r="O719" s="5"/>
      <c r="P719" s="5"/>
      <c r="Q719" s="5"/>
      <c r="R719" s="5"/>
      <c r="S719" s="5"/>
      <c r="T719" s="5"/>
      <c r="U719" s="5"/>
      <c r="V719" s="5"/>
      <c r="W719" s="5"/>
      <c r="X719" s="5"/>
      <c r="Y719" s="5"/>
      <c r="Z719" s="5"/>
    </row>
    <row r="720" spans="1:26" ht="12.75" customHeight="1" x14ac:dyDescent="0.2">
      <c r="A720" s="55"/>
      <c r="B720" s="56"/>
      <c r="C720" s="56"/>
      <c r="D720" s="56"/>
      <c r="E720" s="56"/>
      <c r="F720" s="56"/>
      <c r="G720" s="56"/>
      <c r="H720" s="56"/>
      <c r="I720" s="56"/>
      <c r="J720" s="56"/>
      <c r="K720" s="5"/>
      <c r="L720" s="5"/>
      <c r="M720" s="5"/>
      <c r="N720" s="5"/>
      <c r="O720" s="5"/>
      <c r="P720" s="5"/>
      <c r="Q720" s="5"/>
      <c r="R720" s="5"/>
      <c r="S720" s="5"/>
      <c r="T720" s="5"/>
      <c r="U720" s="5"/>
      <c r="V720" s="5"/>
      <c r="W720" s="5"/>
      <c r="X720" s="5"/>
      <c r="Y720" s="5"/>
      <c r="Z720" s="5"/>
    </row>
    <row r="721" spans="1:26" ht="12.75" customHeight="1" x14ac:dyDescent="0.2">
      <c r="A721" s="55"/>
      <c r="B721" s="56"/>
      <c r="C721" s="56"/>
      <c r="D721" s="56"/>
      <c r="E721" s="56"/>
      <c r="F721" s="56"/>
      <c r="G721" s="56"/>
      <c r="H721" s="56"/>
      <c r="I721" s="56"/>
      <c r="J721" s="56"/>
      <c r="K721" s="5"/>
      <c r="L721" s="5"/>
      <c r="M721" s="5"/>
      <c r="N721" s="5"/>
      <c r="O721" s="5"/>
      <c r="P721" s="5"/>
      <c r="Q721" s="5"/>
      <c r="R721" s="5"/>
      <c r="S721" s="5"/>
      <c r="T721" s="5"/>
      <c r="U721" s="5"/>
      <c r="V721" s="5"/>
      <c r="W721" s="5"/>
      <c r="X721" s="5"/>
      <c r="Y721" s="5"/>
      <c r="Z721" s="5"/>
    </row>
    <row r="722" spans="1:26" ht="12.75" customHeight="1" x14ac:dyDescent="0.2">
      <c r="A722" s="55"/>
      <c r="B722" s="56"/>
      <c r="C722" s="56"/>
      <c r="D722" s="56"/>
      <c r="E722" s="56"/>
      <c r="F722" s="56"/>
      <c r="G722" s="56"/>
      <c r="H722" s="56"/>
      <c r="I722" s="56"/>
      <c r="J722" s="56"/>
      <c r="K722" s="5"/>
      <c r="L722" s="5"/>
      <c r="M722" s="5"/>
      <c r="N722" s="5"/>
      <c r="O722" s="5"/>
      <c r="P722" s="5"/>
      <c r="Q722" s="5"/>
      <c r="R722" s="5"/>
      <c r="S722" s="5"/>
      <c r="T722" s="5"/>
      <c r="U722" s="5"/>
      <c r="V722" s="5"/>
      <c r="W722" s="5"/>
      <c r="X722" s="5"/>
      <c r="Y722" s="5"/>
      <c r="Z722" s="5"/>
    </row>
    <row r="723" spans="1:26" ht="12.75" customHeight="1" x14ac:dyDescent="0.2">
      <c r="A723" s="55"/>
      <c r="B723" s="56"/>
      <c r="C723" s="56"/>
      <c r="D723" s="56"/>
      <c r="E723" s="56"/>
      <c r="F723" s="56"/>
      <c r="G723" s="56"/>
      <c r="H723" s="56"/>
      <c r="I723" s="56"/>
      <c r="J723" s="56"/>
      <c r="K723" s="5"/>
      <c r="L723" s="5"/>
      <c r="M723" s="5"/>
      <c r="N723" s="5"/>
      <c r="O723" s="5"/>
      <c r="P723" s="5"/>
      <c r="Q723" s="5"/>
      <c r="R723" s="5"/>
      <c r="S723" s="5"/>
      <c r="T723" s="5"/>
      <c r="U723" s="5"/>
      <c r="V723" s="5"/>
      <c r="W723" s="5"/>
      <c r="X723" s="5"/>
      <c r="Y723" s="5"/>
      <c r="Z723" s="5"/>
    </row>
    <row r="724" spans="1:26" ht="12.75" customHeight="1" x14ac:dyDescent="0.2">
      <c r="A724" s="55"/>
      <c r="B724" s="56"/>
      <c r="C724" s="56"/>
      <c r="D724" s="56"/>
      <c r="E724" s="56"/>
      <c r="F724" s="56"/>
      <c r="G724" s="56"/>
      <c r="H724" s="56"/>
      <c r="I724" s="56"/>
      <c r="J724" s="56"/>
      <c r="K724" s="5"/>
      <c r="L724" s="5"/>
      <c r="M724" s="5"/>
      <c r="N724" s="5"/>
      <c r="O724" s="5"/>
      <c r="P724" s="5"/>
      <c r="Q724" s="5"/>
      <c r="R724" s="5"/>
      <c r="S724" s="5"/>
      <c r="T724" s="5"/>
      <c r="U724" s="5"/>
      <c r="V724" s="5"/>
      <c r="W724" s="5"/>
      <c r="X724" s="5"/>
      <c r="Y724" s="5"/>
      <c r="Z724" s="5"/>
    </row>
    <row r="725" spans="1:26" ht="12.75" customHeight="1" x14ac:dyDescent="0.2">
      <c r="A725" s="55"/>
      <c r="B725" s="56"/>
      <c r="C725" s="56"/>
      <c r="D725" s="56"/>
      <c r="E725" s="56"/>
      <c r="F725" s="56"/>
      <c r="G725" s="56"/>
      <c r="H725" s="56"/>
      <c r="I725" s="56"/>
      <c r="J725" s="56"/>
      <c r="K725" s="5"/>
      <c r="L725" s="5"/>
      <c r="M725" s="5"/>
      <c r="N725" s="5"/>
      <c r="O725" s="5"/>
      <c r="P725" s="5"/>
      <c r="Q725" s="5"/>
      <c r="R725" s="5"/>
      <c r="S725" s="5"/>
      <c r="T725" s="5"/>
      <c r="U725" s="5"/>
      <c r="V725" s="5"/>
      <c r="W725" s="5"/>
      <c r="X725" s="5"/>
      <c r="Y725" s="5"/>
      <c r="Z725" s="5"/>
    </row>
    <row r="726" spans="1:26" ht="12.75" customHeight="1" x14ac:dyDescent="0.2">
      <c r="A726" s="55"/>
      <c r="B726" s="56"/>
      <c r="C726" s="56"/>
      <c r="D726" s="56"/>
      <c r="E726" s="56"/>
      <c r="F726" s="56"/>
      <c r="G726" s="56"/>
      <c r="H726" s="56"/>
      <c r="I726" s="56"/>
      <c r="J726" s="56"/>
      <c r="K726" s="5"/>
      <c r="L726" s="5"/>
      <c r="M726" s="5"/>
      <c r="N726" s="5"/>
      <c r="O726" s="5"/>
      <c r="P726" s="5"/>
      <c r="Q726" s="5"/>
      <c r="R726" s="5"/>
      <c r="S726" s="5"/>
      <c r="T726" s="5"/>
      <c r="U726" s="5"/>
      <c r="V726" s="5"/>
      <c r="W726" s="5"/>
      <c r="X726" s="5"/>
      <c r="Y726" s="5"/>
      <c r="Z726" s="5"/>
    </row>
    <row r="727" spans="1:26" ht="12.75" customHeight="1" x14ac:dyDescent="0.2">
      <c r="A727" s="55"/>
      <c r="B727" s="56"/>
      <c r="C727" s="56"/>
      <c r="D727" s="56"/>
      <c r="E727" s="56"/>
      <c r="F727" s="56"/>
      <c r="G727" s="56"/>
      <c r="H727" s="56"/>
      <c r="I727" s="56"/>
      <c r="J727" s="56"/>
      <c r="K727" s="5"/>
      <c r="L727" s="5"/>
      <c r="M727" s="5"/>
      <c r="N727" s="5"/>
      <c r="O727" s="5"/>
      <c r="P727" s="5"/>
      <c r="Q727" s="5"/>
      <c r="R727" s="5"/>
      <c r="S727" s="5"/>
      <c r="T727" s="5"/>
      <c r="U727" s="5"/>
      <c r="V727" s="5"/>
      <c r="W727" s="5"/>
      <c r="X727" s="5"/>
      <c r="Y727" s="5"/>
      <c r="Z727" s="5"/>
    </row>
    <row r="728" spans="1:26" ht="12.75" customHeight="1" x14ac:dyDescent="0.2">
      <c r="A728" s="55"/>
      <c r="B728" s="56"/>
      <c r="C728" s="56"/>
      <c r="D728" s="56"/>
      <c r="E728" s="56"/>
      <c r="F728" s="56"/>
      <c r="G728" s="56"/>
      <c r="H728" s="56"/>
      <c r="I728" s="56"/>
      <c r="J728" s="56"/>
      <c r="K728" s="5"/>
      <c r="L728" s="5"/>
      <c r="M728" s="5"/>
      <c r="N728" s="5"/>
      <c r="O728" s="5"/>
      <c r="P728" s="5"/>
      <c r="Q728" s="5"/>
      <c r="R728" s="5"/>
      <c r="S728" s="5"/>
      <c r="T728" s="5"/>
      <c r="U728" s="5"/>
      <c r="V728" s="5"/>
      <c r="W728" s="5"/>
      <c r="X728" s="5"/>
      <c r="Y728" s="5"/>
      <c r="Z728" s="5"/>
    </row>
    <row r="729" spans="1:26" ht="12.75" customHeight="1" x14ac:dyDescent="0.2">
      <c r="A729" s="55"/>
      <c r="B729" s="56"/>
      <c r="C729" s="56"/>
      <c r="D729" s="56"/>
      <c r="E729" s="56"/>
      <c r="F729" s="56"/>
      <c r="G729" s="56"/>
      <c r="H729" s="56"/>
      <c r="I729" s="56"/>
      <c r="J729" s="56"/>
      <c r="K729" s="5"/>
      <c r="L729" s="5"/>
      <c r="M729" s="5"/>
      <c r="N729" s="5"/>
      <c r="O729" s="5"/>
      <c r="P729" s="5"/>
      <c r="Q729" s="5"/>
      <c r="R729" s="5"/>
      <c r="S729" s="5"/>
      <c r="T729" s="5"/>
      <c r="U729" s="5"/>
      <c r="V729" s="5"/>
      <c r="W729" s="5"/>
      <c r="X729" s="5"/>
      <c r="Y729" s="5"/>
      <c r="Z729" s="5"/>
    </row>
    <row r="730" spans="1:26" ht="12.75" customHeight="1" x14ac:dyDescent="0.2">
      <c r="A730" s="55"/>
      <c r="B730" s="56"/>
      <c r="C730" s="56"/>
      <c r="D730" s="56"/>
      <c r="E730" s="56"/>
      <c r="F730" s="56"/>
      <c r="G730" s="56"/>
      <c r="H730" s="56"/>
      <c r="I730" s="56"/>
      <c r="J730" s="56"/>
      <c r="K730" s="5"/>
      <c r="L730" s="5"/>
      <c r="M730" s="5"/>
      <c r="N730" s="5"/>
      <c r="O730" s="5"/>
      <c r="P730" s="5"/>
      <c r="Q730" s="5"/>
      <c r="R730" s="5"/>
      <c r="S730" s="5"/>
      <c r="T730" s="5"/>
      <c r="U730" s="5"/>
      <c r="V730" s="5"/>
      <c r="W730" s="5"/>
      <c r="X730" s="5"/>
      <c r="Y730" s="5"/>
      <c r="Z730" s="5"/>
    </row>
    <row r="731" spans="1:26" ht="12.75" customHeight="1" x14ac:dyDescent="0.2">
      <c r="A731" s="55"/>
      <c r="B731" s="56"/>
      <c r="C731" s="56"/>
      <c r="D731" s="56"/>
      <c r="E731" s="56"/>
      <c r="F731" s="56"/>
      <c r="G731" s="56"/>
      <c r="H731" s="56"/>
      <c r="I731" s="56"/>
      <c r="J731" s="56"/>
      <c r="K731" s="5"/>
      <c r="L731" s="5"/>
      <c r="M731" s="5"/>
      <c r="N731" s="5"/>
      <c r="O731" s="5"/>
      <c r="P731" s="5"/>
      <c r="Q731" s="5"/>
      <c r="R731" s="5"/>
      <c r="S731" s="5"/>
      <c r="T731" s="5"/>
      <c r="U731" s="5"/>
      <c r="V731" s="5"/>
      <c r="W731" s="5"/>
      <c r="X731" s="5"/>
      <c r="Y731" s="5"/>
      <c r="Z731" s="5"/>
    </row>
    <row r="732" spans="1:26" ht="12.75" customHeight="1" x14ac:dyDescent="0.2">
      <c r="A732" s="55"/>
      <c r="B732" s="56"/>
      <c r="C732" s="56"/>
      <c r="D732" s="56"/>
      <c r="E732" s="56"/>
      <c r="F732" s="56"/>
      <c r="G732" s="56"/>
      <c r="H732" s="56"/>
      <c r="I732" s="56"/>
      <c r="J732" s="56"/>
      <c r="K732" s="5"/>
      <c r="L732" s="5"/>
      <c r="M732" s="5"/>
      <c r="N732" s="5"/>
      <c r="O732" s="5"/>
      <c r="P732" s="5"/>
      <c r="Q732" s="5"/>
      <c r="R732" s="5"/>
      <c r="S732" s="5"/>
      <c r="T732" s="5"/>
      <c r="U732" s="5"/>
      <c r="V732" s="5"/>
      <c r="W732" s="5"/>
      <c r="X732" s="5"/>
      <c r="Y732" s="5"/>
      <c r="Z732" s="5"/>
    </row>
    <row r="733" spans="1:26" ht="12.75" customHeight="1" x14ac:dyDescent="0.2">
      <c r="A733" s="55"/>
      <c r="B733" s="56"/>
      <c r="C733" s="56"/>
      <c r="D733" s="56"/>
      <c r="E733" s="56"/>
      <c r="F733" s="56"/>
      <c r="G733" s="56"/>
      <c r="H733" s="56"/>
      <c r="I733" s="56"/>
      <c r="J733" s="56"/>
      <c r="K733" s="5"/>
      <c r="L733" s="5"/>
      <c r="M733" s="5"/>
      <c r="N733" s="5"/>
      <c r="O733" s="5"/>
      <c r="P733" s="5"/>
      <c r="Q733" s="5"/>
      <c r="R733" s="5"/>
      <c r="S733" s="5"/>
      <c r="T733" s="5"/>
      <c r="U733" s="5"/>
      <c r="V733" s="5"/>
      <c r="W733" s="5"/>
      <c r="X733" s="5"/>
      <c r="Y733" s="5"/>
      <c r="Z733" s="5"/>
    </row>
    <row r="734" spans="1:26" ht="12.75" customHeight="1" x14ac:dyDescent="0.2">
      <c r="A734" s="55"/>
      <c r="B734" s="56"/>
      <c r="C734" s="56"/>
      <c r="D734" s="56"/>
      <c r="E734" s="56"/>
      <c r="F734" s="56"/>
      <c r="G734" s="56"/>
      <c r="H734" s="56"/>
      <c r="I734" s="56"/>
      <c r="J734" s="56"/>
      <c r="K734" s="5"/>
      <c r="L734" s="5"/>
      <c r="M734" s="5"/>
      <c r="N734" s="5"/>
      <c r="O734" s="5"/>
      <c r="P734" s="5"/>
      <c r="Q734" s="5"/>
      <c r="R734" s="5"/>
      <c r="S734" s="5"/>
      <c r="T734" s="5"/>
      <c r="U734" s="5"/>
      <c r="V734" s="5"/>
      <c r="W734" s="5"/>
      <c r="X734" s="5"/>
      <c r="Y734" s="5"/>
      <c r="Z734" s="5"/>
    </row>
    <row r="735" spans="1:26" ht="12.75" customHeight="1" x14ac:dyDescent="0.2">
      <c r="A735" s="55"/>
      <c r="B735" s="56"/>
      <c r="C735" s="56"/>
      <c r="D735" s="56"/>
      <c r="E735" s="56"/>
      <c r="F735" s="56"/>
      <c r="G735" s="56"/>
      <c r="H735" s="56"/>
      <c r="I735" s="56"/>
      <c r="J735" s="56"/>
      <c r="K735" s="5"/>
      <c r="L735" s="5"/>
      <c r="M735" s="5"/>
      <c r="N735" s="5"/>
      <c r="O735" s="5"/>
      <c r="P735" s="5"/>
      <c r="Q735" s="5"/>
      <c r="R735" s="5"/>
      <c r="S735" s="5"/>
      <c r="T735" s="5"/>
      <c r="U735" s="5"/>
      <c r="V735" s="5"/>
      <c r="W735" s="5"/>
      <c r="X735" s="5"/>
      <c r="Y735" s="5"/>
      <c r="Z735" s="5"/>
    </row>
    <row r="736" spans="1:26" ht="12.75" customHeight="1" x14ac:dyDescent="0.2">
      <c r="A736" s="55"/>
      <c r="B736" s="56"/>
      <c r="C736" s="56"/>
      <c r="D736" s="56"/>
      <c r="E736" s="56"/>
      <c r="F736" s="56"/>
      <c r="G736" s="56"/>
      <c r="H736" s="56"/>
      <c r="I736" s="56"/>
      <c r="J736" s="56"/>
      <c r="K736" s="5"/>
      <c r="L736" s="5"/>
      <c r="M736" s="5"/>
      <c r="N736" s="5"/>
      <c r="O736" s="5"/>
      <c r="P736" s="5"/>
      <c r="Q736" s="5"/>
      <c r="R736" s="5"/>
      <c r="S736" s="5"/>
      <c r="T736" s="5"/>
      <c r="U736" s="5"/>
      <c r="V736" s="5"/>
      <c r="W736" s="5"/>
      <c r="X736" s="5"/>
      <c r="Y736" s="5"/>
      <c r="Z736" s="5"/>
    </row>
    <row r="737" spans="1:26" ht="12.75" customHeight="1" x14ac:dyDescent="0.2">
      <c r="A737" s="55"/>
      <c r="B737" s="56"/>
      <c r="C737" s="56"/>
      <c r="D737" s="56"/>
      <c r="E737" s="56"/>
      <c r="F737" s="56"/>
      <c r="G737" s="56"/>
      <c r="H737" s="56"/>
      <c r="I737" s="56"/>
      <c r="J737" s="56"/>
      <c r="K737" s="5"/>
      <c r="L737" s="5"/>
      <c r="M737" s="5"/>
      <c r="N737" s="5"/>
      <c r="O737" s="5"/>
      <c r="P737" s="5"/>
      <c r="Q737" s="5"/>
      <c r="R737" s="5"/>
      <c r="S737" s="5"/>
      <c r="T737" s="5"/>
      <c r="U737" s="5"/>
      <c r="V737" s="5"/>
      <c r="W737" s="5"/>
      <c r="X737" s="5"/>
      <c r="Y737" s="5"/>
      <c r="Z737" s="5"/>
    </row>
    <row r="738" spans="1:26" ht="12.75" customHeight="1" x14ac:dyDescent="0.2">
      <c r="A738" s="55"/>
      <c r="B738" s="56"/>
      <c r="C738" s="56"/>
      <c r="D738" s="56"/>
      <c r="E738" s="56"/>
      <c r="F738" s="56"/>
      <c r="G738" s="56"/>
      <c r="H738" s="56"/>
      <c r="I738" s="56"/>
      <c r="J738" s="56"/>
      <c r="K738" s="5"/>
      <c r="L738" s="5"/>
      <c r="M738" s="5"/>
      <c r="N738" s="5"/>
      <c r="O738" s="5"/>
      <c r="P738" s="5"/>
      <c r="Q738" s="5"/>
      <c r="R738" s="5"/>
      <c r="S738" s="5"/>
      <c r="T738" s="5"/>
      <c r="U738" s="5"/>
      <c r="V738" s="5"/>
      <c r="W738" s="5"/>
      <c r="X738" s="5"/>
      <c r="Y738" s="5"/>
      <c r="Z738" s="5"/>
    </row>
    <row r="739" spans="1:26" ht="12.75" customHeight="1" x14ac:dyDescent="0.2">
      <c r="A739" s="55"/>
      <c r="B739" s="56"/>
      <c r="C739" s="56"/>
      <c r="D739" s="56"/>
      <c r="E739" s="56"/>
      <c r="F739" s="56"/>
      <c r="G739" s="56"/>
      <c r="H739" s="56"/>
      <c r="I739" s="56"/>
      <c r="J739" s="56"/>
      <c r="K739" s="5"/>
      <c r="L739" s="5"/>
      <c r="M739" s="5"/>
      <c r="N739" s="5"/>
      <c r="O739" s="5"/>
      <c r="P739" s="5"/>
      <c r="Q739" s="5"/>
      <c r="R739" s="5"/>
      <c r="S739" s="5"/>
      <c r="T739" s="5"/>
      <c r="U739" s="5"/>
      <c r="V739" s="5"/>
      <c r="W739" s="5"/>
      <c r="X739" s="5"/>
      <c r="Y739" s="5"/>
      <c r="Z739" s="5"/>
    </row>
    <row r="740" spans="1:26" ht="12.75" customHeight="1" x14ac:dyDescent="0.2">
      <c r="A740" s="55"/>
      <c r="B740" s="56"/>
      <c r="C740" s="56"/>
      <c r="D740" s="56"/>
      <c r="E740" s="56"/>
      <c r="F740" s="56"/>
      <c r="G740" s="56"/>
      <c r="H740" s="56"/>
      <c r="I740" s="56"/>
      <c r="J740" s="56"/>
      <c r="K740" s="5"/>
      <c r="L740" s="5"/>
      <c r="M740" s="5"/>
      <c r="N740" s="5"/>
      <c r="O740" s="5"/>
      <c r="P740" s="5"/>
      <c r="Q740" s="5"/>
      <c r="R740" s="5"/>
      <c r="S740" s="5"/>
      <c r="T740" s="5"/>
      <c r="U740" s="5"/>
      <c r="V740" s="5"/>
      <c r="W740" s="5"/>
      <c r="X740" s="5"/>
      <c r="Y740" s="5"/>
      <c r="Z740" s="5"/>
    </row>
    <row r="741" spans="1:26" ht="12.75" customHeight="1" x14ac:dyDescent="0.2">
      <c r="A741" s="55"/>
      <c r="B741" s="56"/>
      <c r="C741" s="56"/>
      <c r="D741" s="56"/>
      <c r="E741" s="56"/>
      <c r="F741" s="56"/>
      <c r="G741" s="56"/>
      <c r="H741" s="56"/>
      <c r="I741" s="56"/>
      <c r="J741" s="56"/>
      <c r="K741" s="5"/>
      <c r="L741" s="5"/>
      <c r="M741" s="5"/>
      <c r="N741" s="5"/>
      <c r="O741" s="5"/>
      <c r="P741" s="5"/>
      <c r="Q741" s="5"/>
      <c r="R741" s="5"/>
      <c r="S741" s="5"/>
      <c r="T741" s="5"/>
      <c r="U741" s="5"/>
      <c r="V741" s="5"/>
      <c r="W741" s="5"/>
      <c r="X741" s="5"/>
      <c r="Y741" s="5"/>
      <c r="Z741" s="5"/>
    </row>
    <row r="742" spans="1:26" ht="12.75" customHeight="1" x14ac:dyDescent="0.2">
      <c r="A742" s="55"/>
      <c r="B742" s="56"/>
      <c r="C742" s="56"/>
      <c r="D742" s="56"/>
      <c r="E742" s="56"/>
      <c r="F742" s="56"/>
      <c r="G742" s="56"/>
      <c r="H742" s="56"/>
      <c r="I742" s="56"/>
      <c r="J742" s="56"/>
      <c r="K742" s="5"/>
      <c r="L742" s="5"/>
      <c r="M742" s="5"/>
      <c r="N742" s="5"/>
      <c r="O742" s="5"/>
      <c r="P742" s="5"/>
      <c r="Q742" s="5"/>
      <c r="R742" s="5"/>
      <c r="S742" s="5"/>
      <c r="T742" s="5"/>
      <c r="U742" s="5"/>
      <c r="V742" s="5"/>
      <c r="W742" s="5"/>
      <c r="X742" s="5"/>
      <c r="Y742" s="5"/>
      <c r="Z742" s="5"/>
    </row>
    <row r="743" spans="1:26" ht="12.75" customHeight="1" x14ac:dyDescent="0.2">
      <c r="A743" s="55"/>
      <c r="B743" s="56"/>
      <c r="C743" s="56"/>
      <c r="D743" s="56"/>
      <c r="E743" s="56"/>
      <c r="F743" s="56"/>
      <c r="G743" s="56"/>
      <c r="H743" s="56"/>
      <c r="I743" s="56"/>
      <c r="J743" s="56"/>
      <c r="K743" s="5"/>
      <c r="L743" s="5"/>
      <c r="M743" s="5"/>
      <c r="N743" s="5"/>
      <c r="O743" s="5"/>
      <c r="P743" s="5"/>
      <c r="Q743" s="5"/>
      <c r="R743" s="5"/>
      <c r="S743" s="5"/>
      <c r="T743" s="5"/>
      <c r="U743" s="5"/>
      <c r="V743" s="5"/>
      <c r="W743" s="5"/>
      <c r="X743" s="5"/>
      <c r="Y743" s="5"/>
      <c r="Z743" s="5"/>
    </row>
    <row r="744" spans="1:26" ht="12.75" customHeight="1" x14ac:dyDescent="0.2">
      <c r="A744" s="55"/>
      <c r="B744" s="56"/>
      <c r="C744" s="56"/>
      <c r="D744" s="56"/>
      <c r="E744" s="56"/>
      <c r="F744" s="56"/>
      <c r="G744" s="56"/>
      <c r="H744" s="56"/>
      <c r="I744" s="56"/>
      <c r="J744" s="56"/>
      <c r="K744" s="5"/>
      <c r="L744" s="5"/>
      <c r="M744" s="5"/>
      <c r="N744" s="5"/>
      <c r="O744" s="5"/>
      <c r="P744" s="5"/>
      <c r="Q744" s="5"/>
      <c r="R744" s="5"/>
      <c r="S744" s="5"/>
      <c r="T744" s="5"/>
      <c r="U744" s="5"/>
      <c r="V744" s="5"/>
      <c r="W744" s="5"/>
      <c r="X744" s="5"/>
      <c r="Y744" s="5"/>
      <c r="Z744" s="5"/>
    </row>
    <row r="745" spans="1:26" ht="12.75" customHeight="1" x14ac:dyDescent="0.2">
      <c r="A745" s="55"/>
      <c r="B745" s="56"/>
      <c r="C745" s="56"/>
      <c r="D745" s="56"/>
      <c r="E745" s="56"/>
      <c r="F745" s="56"/>
      <c r="G745" s="56"/>
      <c r="H745" s="56"/>
      <c r="I745" s="56"/>
      <c r="J745" s="56"/>
      <c r="K745" s="5"/>
      <c r="L745" s="5"/>
      <c r="M745" s="5"/>
      <c r="N745" s="5"/>
      <c r="O745" s="5"/>
      <c r="P745" s="5"/>
      <c r="Q745" s="5"/>
      <c r="R745" s="5"/>
      <c r="S745" s="5"/>
      <c r="T745" s="5"/>
      <c r="U745" s="5"/>
      <c r="V745" s="5"/>
      <c r="W745" s="5"/>
      <c r="X745" s="5"/>
      <c r="Y745" s="5"/>
      <c r="Z745" s="5"/>
    </row>
    <row r="746" spans="1:26" ht="12.75" customHeight="1" x14ac:dyDescent="0.2">
      <c r="A746" s="55"/>
      <c r="B746" s="56"/>
      <c r="C746" s="56"/>
      <c r="D746" s="56"/>
      <c r="E746" s="56"/>
      <c r="F746" s="56"/>
      <c r="G746" s="56"/>
      <c r="H746" s="56"/>
      <c r="I746" s="56"/>
      <c r="J746" s="56"/>
      <c r="K746" s="5"/>
      <c r="L746" s="5"/>
      <c r="M746" s="5"/>
      <c r="N746" s="5"/>
      <c r="O746" s="5"/>
      <c r="P746" s="5"/>
      <c r="Q746" s="5"/>
      <c r="R746" s="5"/>
      <c r="S746" s="5"/>
      <c r="T746" s="5"/>
      <c r="U746" s="5"/>
      <c r="V746" s="5"/>
      <c r="W746" s="5"/>
      <c r="X746" s="5"/>
      <c r="Y746" s="5"/>
      <c r="Z746" s="5"/>
    </row>
    <row r="747" spans="1:26" ht="12.75" customHeight="1" x14ac:dyDescent="0.2">
      <c r="A747" s="55"/>
      <c r="B747" s="56"/>
      <c r="C747" s="56"/>
      <c r="D747" s="56"/>
      <c r="E747" s="56"/>
      <c r="F747" s="56"/>
      <c r="G747" s="56"/>
      <c r="H747" s="56"/>
      <c r="I747" s="56"/>
      <c r="J747" s="56"/>
      <c r="K747" s="5"/>
      <c r="L747" s="5"/>
      <c r="M747" s="5"/>
      <c r="N747" s="5"/>
      <c r="O747" s="5"/>
      <c r="P747" s="5"/>
      <c r="Q747" s="5"/>
      <c r="R747" s="5"/>
      <c r="S747" s="5"/>
      <c r="T747" s="5"/>
      <c r="U747" s="5"/>
      <c r="V747" s="5"/>
      <c r="W747" s="5"/>
      <c r="X747" s="5"/>
      <c r="Y747" s="5"/>
      <c r="Z747" s="5"/>
    </row>
    <row r="748" spans="1:26" ht="12.75" customHeight="1" x14ac:dyDescent="0.2">
      <c r="A748" s="55"/>
      <c r="B748" s="56"/>
      <c r="C748" s="56"/>
      <c r="D748" s="56"/>
      <c r="E748" s="56"/>
      <c r="F748" s="56"/>
      <c r="G748" s="56"/>
      <c r="H748" s="56"/>
      <c r="I748" s="56"/>
      <c r="J748" s="56"/>
      <c r="K748" s="5"/>
      <c r="L748" s="5"/>
      <c r="M748" s="5"/>
      <c r="N748" s="5"/>
      <c r="O748" s="5"/>
      <c r="P748" s="5"/>
      <c r="Q748" s="5"/>
      <c r="R748" s="5"/>
      <c r="S748" s="5"/>
      <c r="T748" s="5"/>
      <c r="U748" s="5"/>
      <c r="V748" s="5"/>
      <c r="W748" s="5"/>
      <c r="X748" s="5"/>
      <c r="Y748" s="5"/>
      <c r="Z748" s="5"/>
    </row>
    <row r="749" spans="1:26" ht="12.75" customHeight="1" x14ac:dyDescent="0.2">
      <c r="A749" s="55"/>
      <c r="B749" s="56"/>
      <c r="C749" s="56"/>
      <c r="D749" s="56"/>
      <c r="E749" s="56"/>
      <c r="F749" s="56"/>
      <c r="G749" s="56"/>
      <c r="H749" s="56"/>
      <c r="I749" s="56"/>
      <c r="J749" s="56"/>
      <c r="K749" s="5"/>
      <c r="L749" s="5"/>
      <c r="M749" s="5"/>
      <c r="N749" s="5"/>
      <c r="O749" s="5"/>
      <c r="P749" s="5"/>
      <c r="Q749" s="5"/>
      <c r="R749" s="5"/>
      <c r="S749" s="5"/>
      <c r="T749" s="5"/>
      <c r="U749" s="5"/>
      <c r="V749" s="5"/>
      <c r="W749" s="5"/>
      <c r="X749" s="5"/>
      <c r="Y749" s="5"/>
      <c r="Z749" s="5"/>
    </row>
    <row r="750" spans="1:26" ht="12.75" customHeight="1" x14ac:dyDescent="0.2">
      <c r="A750" s="55"/>
      <c r="B750" s="56"/>
      <c r="C750" s="56"/>
      <c r="D750" s="56"/>
      <c r="E750" s="56"/>
      <c r="F750" s="56"/>
      <c r="G750" s="56"/>
      <c r="H750" s="56"/>
      <c r="I750" s="56"/>
      <c r="J750" s="56"/>
      <c r="K750" s="5"/>
      <c r="L750" s="5"/>
      <c r="M750" s="5"/>
      <c r="N750" s="5"/>
      <c r="O750" s="5"/>
      <c r="P750" s="5"/>
      <c r="Q750" s="5"/>
      <c r="R750" s="5"/>
      <c r="S750" s="5"/>
      <c r="T750" s="5"/>
      <c r="U750" s="5"/>
      <c r="V750" s="5"/>
      <c r="W750" s="5"/>
      <c r="X750" s="5"/>
      <c r="Y750" s="5"/>
      <c r="Z750" s="5"/>
    </row>
    <row r="751" spans="1:26" ht="12.75" customHeight="1" x14ac:dyDescent="0.2">
      <c r="A751" s="55"/>
      <c r="B751" s="56"/>
      <c r="C751" s="56"/>
      <c r="D751" s="56"/>
      <c r="E751" s="56"/>
      <c r="F751" s="56"/>
      <c r="G751" s="56"/>
      <c r="H751" s="56"/>
      <c r="I751" s="56"/>
      <c r="J751" s="56"/>
      <c r="K751" s="5"/>
      <c r="L751" s="5"/>
      <c r="M751" s="5"/>
      <c r="N751" s="5"/>
      <c r="O751" s="5"/>
      <c r="P751" s="5"/>
      <c r="Q751" s="5"/>
      <c r="R751" s="5"/>
      <c r="S751" s="5"/>
      <c r="T751" s="5"/>
      <c r="U751" s="5"/>
      <c r="V751" s="5"/>
      <c r="W751" s="5"/>
      <c r="X751" s="5"/>
      <c r="Y751" s="5"/>
      <c r="Z751" s="5"/>
    </row>
    <row r="752" spans="1:26" ht="12.75" customHeight="1" x14ac:dyDescent="0.2">
      <c r="A752" s="55"/>
      <c r="B752" s="56"/>
      <c r="C752" s="56"/>
      <c r="D752" s="56"/>
      <c r="E752" s="56"/>
      <c r="F752" s="56"/>
      <c r="G752" s="56"/>
      <c r="H752" s="56"/>
      <c r="I752" s="56"/>
      <c r="J752" s="56"/>
      <c r="K752" s="5"/>
      <c r="L752" s="5"/>
      <c r="M752" s="5"/>
      <c r="N752" s="5"/>
      <c r="O752" s="5"/>
      <c r="P752" s="5"/>
      <c r="Q752" s="5"/>
      <c r="R752" s="5"/>
      <c r="S752" s="5"/>
      <c r="T752" s="5"/>
      <c r="U752" s="5"/>
      <c r="V752" s="5"/>
      <c r="W752" s="5"/>
      <c r="X752" s="5"/>
      <c r="Y752" s="5"/>
      <c r="Z752" s="5"/>
    </row>
    <row r="753" spans="1:26" ht="12.75" customHeight="1" x14ac:dyDescent="0.2">
      <c r="A753" s="55"/>
      <c r="B753" s="56"/>
      <c r="C753" s="56"/>
      <c r="D753" s="56"/>
      <c r="E753" s="56"/>
      <c r="F753" s="56"/>
      <c r="G753" s="56"/>
      <c r="H753" s="56"/>
      <c r="I753" s="56"/>
      <c r="J753" s="56"/>
      <c r="K753" s="5"/>
      <c r="L753" s="5"/>
      <c r="M753" s="5"/>
      <c r="N753" s="5"/>
      <c r="O753" s="5"/>
      <c r="P753" s="5"/>
      <c r="Q753" s="5"/>
      <c r="R753" s="5"/>
      <c r="S753" s="5"/>
      <c r="T753" s="5"/>
      <c r="U753" s="5"/>
      <c r="V753" s="5"/>
      <c r="W753" s="5"/>
      <c r="X753" s="5"/>
      <c r="Y753" s="5"/>
      <c r="Z753" s="5"/>
    </row>
    <row r="754" spans="1:26" ht="12.75" customHeight="1" x14ac:dyDescent="0.2">
      <c r="A754" s="55"/>
      <c r="B754" s="56"/>
      <c r="C754" s="56"/>
      <c r="D754" s="56"/>
      <c r="E754" s="56"/>
      <c r="F754" s="56"/>
      <c r="G754" s="56"/>
      <c r="H754" s="56"/>
      <c r="I754" s="56"/>
      <c r="J754" s="56"/>
      <c r="K754" s="5"/>
      <c r="L754" s="5"/>
      <c r="M754" s="5"/>
      <c r="N754" s="5"/>
      <c r="O754" s="5"/>
      <c r="P754" s="5"/>
      <c r="Q754" s="5"/>
      <c r="R754" s="5"/>
      <c r="S754" s="5"/>
      <c r="T754" s="5"/>
      <c r="U754" s="5"/>
      <c r="V754" s="5"/>
      <c r="W754" s="5"/>
      <c r="X754" s="5"/>
      <c r="Y754" s="5"/>
      <c r="Z754" s="5"/>
    </row>
    <row r="755" spans="1:26" ht="12.75" customHeight="1" x14ac:dyDescent="0.2">
      <c r="A755" s="55"/>
      <c r="B755" s="56"/>
      <c r="C755" s="56"/>
      <c r="D755" s="56"/>
      <c r="E755" s="56"/>
      <c r="F755" s="56"/>
      <c r="G755" s="56"/>
      <c r="H755" s="56"/>
      <c r="I755" s="56"/>
      <c r="J755" s="56"/>
      <c r="K755" s="5"/>
      <c r="L755" s="5"/>
      <c r="M755" s="5"/>
      <c r="N755" s="5"/>
      <c r="O755" s="5"/>
      <c r="P755" s="5"/>
      <c r="Q755" s="5"/>
      <c r="R755" s="5"/>
      <c r="S755" s="5"/>
      <c r="T755" s="5"/>
      <c r="U755" s="5"/>
      <c r="V755" s="5"/>
      <c r="W755" s="5"/>
      <c r="X755" s="5"/>
      <c r="Y755" s="5"/>
      <c r="Z755" s="5"/>
    </row>
    <row r="756" spans="1:26" ht="12.75" customHeight="1" x14ac:dyDescent="0.2">
      <c r="A756" s="55"/>
      <c r="B756" s="56"/>
      <c r="C756" s="56"/>
      <c r="D756" s="56"/>
      <c r="E756" s="56"/>
      <c r="F756" s="56"/>
      <c r="G756" s="56"/>
      <c r="H756" s="56"/>
      <c r="I756" s="56"/>
      <c r="J756" s="56"/>
      <c r="K756" s="5"/>
      <c r="L756" s="5"/>
      <c r="M756" s="5"/>
      <c r="N756" s="5"/>
      <c r="O756" s="5"/>
      <c r="P756" s="5"/>
      <c r="Q756" s="5"/>
      <c r="R756" s="5"/>
      <c r="S756" s="5"/>
      <c r="T756" s="5"/>
      <c r="U756" s="5"/>
      <c r="V756" s="5"/>
      <c r="W756" s="5"/>
      <c r="X756" s="5"/>
      <c r="Y756" s="5"/>
      <c r="Z756" s="5"/>
    </row>
    <row r="757" spans="1:26" ht="12.75" customHeight="1" x14ac:dyDescent="0.2">
      <c r="A757" s="55"/>
      <c r="B757" s="56"/>
      <c r="C757" s="56"/>
      <c r="D757" s="56"/>
      <c r="E757" s="56"/>
      <c r="F757" s="56"/>
      <c r="G757" s="56"/>
      <c r="H757" s="56"/>
      <c r="I757" s="56"/>
      <c r="J757" s="56"/>
      <c r="K757" s="5"/>
      <c r="L757" s="5"/>
      <c r="M757" s="5"/>
      <c r="N757" s="5"/>
      <c r="O757" s="5"/>
      <c r="P757" s="5"/>
      <c r="Q757" s="5"/>
      <c r="R757" s="5"/>
      <c r="S757" s="5"/>
      <c r="T757" s="5"/>
      <c r="U757" s="5"/>
      <c r="V757" s="5"/>
      <c r="W757" s="5"/>
      <c r="X757" s="5"/>
      <c r="Y757" s="5"/>
      <c r="Z757" s="5"/>
    </row>
    <row r="758" spans="1:26" ht="12.75" customHeight="1" x14ac:dyDescent="0.2">
      <c r="A758" s="55"/>
      <c r="B758" s="56"/>
      <c r="C758" s="56"/>
      <c r="D758" s="56"/>
      <c r="E758" s="56"/>
      <c r="F758" s="56"/>
      <c r="G758" s="56"/>
      <c r="H758" s="56"/>
      <c r="I758" s="56"/>
      <c r="J758" s="56"/>
      <c r="K758" s="5"/>
      <c r="L758" s="5"/>
      <c r="M758" s="5"/>
      <c r="N758" s="5"/>
      <c r="O758" s="5"/>
      <c r="P758" s="5"/>
      <c r="Q758" s="5"/>
      <c r="R758" s="5"/>
      <c r="S758" s="5"/>
      <c r="T758" s="5"/>
      <c r="U758" s="5"/>
      <c r="V758" s="5"/>
      <c r="W758" s="5"/>
      <c r="X758" s="5"/>
      <c r="Y758" s="5"/>
      <c r="Z758" s="5"/>
    </row>
    <row r="759" spans="1:26" ht="12.75" customHeight="1" x14ac:dyDescent="0.2">
      <c r="A759" s="55"/>
      <c r="B759" s="56"/>
      <c r="C759" s="56"/>
      <c r="D759" s="56"/>
      <c r="E759" s="56"/>
      <c r="F759" s="56"/>
      <c r="G759" s="56"/>
      <c r="H759" s="56"/>
      <c r="I759" s="56"/>
      <c r="J759" s="56"/>
      <c r="K759" s="5"/>
      <c r="L759" s="5"/>
      <c r="M759" s="5"/>
      <c r="N759" s="5"/>
      <c r="O759" s="5"/>
      <c r="P759" s="5"/>
      <c r="Q759" s="5"/>
      <c r="R759" s="5"/>
      <c r="S759" s="5"/>
      <c r="T759" s="5"/>
      <c r="U759" s="5"/>
      <c r="V759" s="5"/>
      <c r="W759" s="5"/>
      <c r="X759" s="5"/>
      <c r="Y759" s="5"/>
      <c r="Z759" s="5"/>
    </row>
    <row r="760" spans="1:26" ht="12.75" customHeight="1" x14ac:dyDescent="0.2">
      <c r="A760" s="55"/>
      <c r="B760" s="56"/>
      <c r="C760" s="56"/>
      <c r="D760" s="56"/>
      <c r="E760" s="56"/>
      <c r="F760" s="56"/>
      <c r="G760" s="56"/>
      <c r="H760" s="56"/>
      <c r="I760" s="56"/>
      <c r="J760" s="56"/>
      <c r="K760" s="5"/>
      <c r="L760" s="5"/>
      <c r="M760" s="5"/>
      <c r="N760" s="5"/>
      <c r="O760" s="5"/>
      <c r="P760" s="5"/>
      <c r="Q760" s="5"/>
      <c r="R760" s="5"/>
      <c r="S760" s="5"/>
      <c r="T760" s="5"/>
      <c r="U760" s="5"/>
      <c r="V760" s="5"/>
      <c r="W760" s="5"/>
      <c r="X760" s="5"/>
      <c r="Y760" s="5"/>
      <c r="Z760" s="5"/>
    </row>
    <row r="761" spans="1:26" ht="12.75" customHeight="1" x14ac:dyDescent="0.2">
      <c r="A761" s="55"/>
      <c r="B761" s="56"/>
      <c r="C761" s="56"/>
      <c r="D761" s="56"/>
      <c r="E761" s="56"/>
      <c r="F761" s="56"/>
      <c r="G761" s="56"/>
      <c r="H761" s="56"/>
      <c r="I761" s="56"/>
      <c r="J761" s="56"/>
      <c r="K761" s="5"/>
      <c r="L761" s="5"/>
      <c r="M761" s="5"/>
      <c r="N761" s="5"/>
      <c r="O761" s="5"/>
      <c r="P761" s="5"/>
      <c r="Q761" s="5"/>
      <c r="R761" s="5"/>
      <c r="S761" s="5"/>
      <c r="T761" s="5"/>
      <c r="U761" s="5"/>
      <c r="V761" s="5"/>
      <c r="W761" s="5"/>
      <c r="X761" s="5"/>
      <c r="Y761" s="5"/>
      <c r="Z761" s="5"/>
    </row>
    <row r="762" spans="1:26" ht="12.75" customHeight="1" x14ac:dyDescent="0.2">
      <c r="A762" s="55"/>
      <c r="B762" s="56"/>
      <c r="C762" s="56"/>
      <c r="D762" s="56"/>
      <c r="E762" s="56"/>
      <c r="F762" s="56"/>
      <c r="G762" s="56"/>
      <c r="H762" s="56"/>
      <c r="I762" s="56"/>
      <c r="J762" s="56"/>
      <c r="K762" s="5"/>
      <c r="L762" s="5"/>
      <c r="M762" s="5"/>
      <c r="N762" s="5"/>
      <c r="O762" s="5"/>
      <c r="P762" s="5"/>
      <c r="Q762" s="5"/>
      <c r="R762" s="5"/>
      <c r="S762" s="5"/>
      <c r="T762" s="5"/>
      <c r="U762" s="5"/>
      <c r="V762" s="5"/>
      <c r="W762" s="5"/>
      <c r="X762" s="5"/>
      <c r="Y762" s="5"/>
      <c r="Z762" s="5"/>
    </row>
    <row r="763" spans="1:26" ht="12.75" customHeight="1" x14ac:dyDescent="0.2">
      <c r="A763" s="55"/>
      <c r="B763" s="56"/>
      <c r="C763" s="56"/>
      <c r="D763" s="56"/>
      <c r="E763" s="56"/>
      <c r="F763" s="56"/>
      <c r="G763" s="56"/>
      <c r="H763" s="56"/>
      <c r="I763" s="56"/>
      <c r="J763" s="56"/>
      <c r="K763" s="5"/>
      <c r="L763" s="5"/>
      <c r="M763" s="5"/>
      <c r="N763" s="5"/>
      <c r="O763" s="5"/>
      <c r="P763" s="5"/>
      <c r="Q763" s="5"/>
      <c r="R763" s="5"/>
      <c r="S763" s="5"/>
      <c r="T763" s="5"/>
      <c r="U763" s="5"/>
      <c r="V763" s="5"/>
      <c r="W763" s="5"/>
      <c r="X763" s="5"/>
      <c r="Y763" s="5"/>
      <c r="Z763" s="5"/>
    </row>
    <row r="764" spans="1:26" ht="12.75" customHeight="1" x14ac:dyDescent="0.2">
      <c r="A764" s="55"/>
      <c r="B764" s="56"/>
      <c r="C764" s="56"/>
      <c r="D764" s="56"/>
      <c r="E764" s="56"/>
      <c r="F764" s="56"/>
      <c r="G764" s="56"/>
      <c r="H764" s="56"/>
      <c r="I764" s="56"/>
      <c r="J764" s="56"/>
      <c r="K764" s="5"/>
      <c r="L764" s="5"/>
      <c r="M764" s="5"/>
      <c r="N764" s="5"/>
      <c r="O764" s="5"/>
      <c r="P764" s="5"/>
      <c r="Q764" s="5"/>
      <c r="R764" s="5"/>
      <c r="S764" s="5"/>
      <c r="T764" s="5"/>
      <c r="U764" s="5"/>
      <c r="V764" s="5"/>
      <c r="W764" s="5"/>
      <c r="X764" s="5"/>
      <c r="Y764" s="5"/>
      <c r="Z764" s="5"/>
    </row>
    <row r="765" spans="1:26" ht="12.75" customHeight="1" x14ac:dyDescent="0.2">
      <c r="A765" s="55"/>
      <c r="B765" s="56"/>
      <c r="C765" s="56"/>
      <c r="D765" s="56"/>
      <c r="E765" s="56"/>
      <c r="F765" s="56"/>
      <c r="G765" s="56"/>
      <c r="H765" s="56"/>
      <c r="I765" s="56"/>
      <c r="J765" s="56"/>
      <c r="K765" s="5"/>
      <c r="L765" s="5"/>
      <c r="M765" s="5"/>
      <c r="N765" s="5"/>
      <c r="O765" s="5"/>
      <c r="P765" s="5"/>
      <c r="Q765" s="5"/>
      <c r="R765" s="5"/>
      <c r="S765" s="5"/>
      <c r="T765" s="5"/>
      <c r="U765" s="5"/>
      <c r="V765" s="5"/>
      <c r="W765" s="5"/>
      <c r="X765" s="5"/>
      <c r="Y765" s="5"/>
      <c r="Z765" s="5"/>
    </row>
    <row r="766" spans="1:26" ht="12.75" customHeight="1" x14ac:dyDescent="0.2">
      <c r="A766" s="55"/>
      <c r="B766" s="56"/>
      <c r="C766" s="56"/>
      <c r="D766" s="56"/>
      <c r="E766" s="56"/>
      <c r="F766" s="56"/>
      <c r="G766" s="56"/>
      <c r="H766" s="56"/>
      <c r="I766" s="56"/>
      <c r="J766" s="56"/>
      <c r="K766" s="5"/>
      <c r="L766" s="5"/>
      <c r="M766" s="5"/>
      <c r="N766" s="5"/>
      <c r="O766" s="5"/>
      <c r="P766" s="5"/>
      <c r="Q766" s="5"/>
      <c r="R766" s="5"/>
      <c r="S766" s="5"/>
      <c r="T766" s="5"/>
      <c r="U766" s="5"/>
      <c r="V766" s="5"/>
      <c r="W766" s="5"/>
      <c r="X766" s="5"/>
      <c r="Y766" s="5"/>
      <c r="Z766" s="5"/>
    </row>
    <row r="767" spans="1:26" ht="12.75" customHeight="1" x14ac:dyDescent="0.2">
      <c r="A767" s="55"/>
      <c r="B767" s="56"/>
      <c r="C767" s="56"/>
      <c r="D767" s="56"/>
      <c r="E767" s="56"/>
      <c r="F767" s="56"/>
      <c r="G767" s="56"/>
      <c r="H767" s="56"/>
      <c r="I767" s="56"/>
      <c r="J767" s="56"/>
      <c r="K767" s="5"/>
      <c r="L767" s="5"/>
      <c r="M767" s="5"/>
      <c r="N767" s="5"/>
      <c r="O767" s="5"/>
      <c r="P767" s="5"/>
      <c r="Q767" s="5"/>
      <c r="R767" s="5"/>
      <c r="S767" s="5"/>
      <c r="T767" s="5"/>
      <c r="U767" s="5"/>
      <c r="V767" s="5"/>
      <c r="W767" s="5"/>
      <c r="X767" s="5"/>
      <c r="Y767" s="5"/>
      <c r="Z767" s="5"/>
    </row>
    <row r="768" spans="1:26" ht="12.75" customHeight="1" x14ac:dyDescent="0.2">
      <c r="A768" s="55"/>
      <c r="B768" s="56"/>
      <c r="C768" s="56"/>
      <c r="D768" s="56"/>
      <c r="E768" s="56"/>
      <c r="F768" s="56"/>
      <c r="G768" s="56"/>
      <c r="H768" s="56"/>
      <c r="I768" s="56"/>
      <c r="J768" s="56"/>
      <c r="K768" s="5"/>
      <c r="L768" s="5"/>
      <c r="M768" s="5"/>
      <c r="N768" s="5"/>
      <c r="O768" s="5"/>
      <c r="P768" s="5"/>
      <c r="Q768" s="5"/>
      <c r="R768" s="5"/>
      <c r="S768" s="5"/>
      <c r="T768" s="5"/>
      <c r="U768" s="5"/>
      <c r="V768" s="5"/>
      <c r="W768" s="5"/>
      <c r="X768" s="5"/>
      <c r="Y768" s="5"/>
      <c r="Z768" s="5"/>
    </row>
    <row r="769" spans="1:26" ht="12.75" customHeight="1" x14ac:dyDescent="0.2">
      <c r="A769" s="55"/>
      <c r="B769" s="56"/>
      <c r="C769" s="56"/>
      <c r="D769" s="56"/>
      <c r="E769" s="56"/>
      <c r="F769" s="56"/>
      <c r="G769" s="56"/>
      <c r="H769" s="56"/>
      <c r="I769" s="56"/>
      <c r="J769" s="56"/>
      <c r="K769" s="5"/>
      <c r="L769" s="5"/>
      <c r="M769" s="5"/>
      <c r="N769" s="5"/>
      <c r="O769" s="5"/>
      <c r="P769" s="5"/>
      <c r="Q769" s="5"/>
      <c r="R769" s="5"/>
      <c r="S769" s="5"/>
      <c r="T769" s="5"/>
      <c r="U769" s="5"/>
      <c r="V769" s="5"/>
      <c r="W769" s="5"/>
      <c r="X769" s="5"/>
      <c r="Y769" s="5"/>
      <c r="Z769" s="5"/>
    </row>
    <row r="770" spans="1:26" ht="12.75" customHeight="1" x14ac:dyDescent="0.2">
      <c r="A770" s="55"/>
      <c r="B770" s="56"/>
      <c r="C770" s="56"/>
      <c r="D770" s="56"/>
      <c r="E770" s="56"/>
      <c r="F770" s="56"/>
      <c r="G770" s="56"/>
      <c r="H770" s="56"/>
      <c r="I770" s="56"/>
      <c r="J770" s="56"/>
      <c r="K770" s="5"/>
      <c r="L770" s="5"/>
      <c r="M770" s="5"/>
      <c r="N770" s="5"/>
      <c r="O770" s="5"/>
      <c r="P770" s="5"/>
      <c r="Q770" s="5"/>
      <c r="R770" s="5"/>
      <c r="S770" s="5"/>
      <c r="T770" s="5"/>
      <c r="U770" s="5"/>
      <c r="V770" s="5"/>
      <c r="W770" s="5"/>
      <c r="X770" s="5"/>
      <c r="Y770" s="5"/>
      <c r="Z770" s="5"/>
    </row>
    <row r="771" spans="1:26" ht="12.75" customHeight="1" x14ac:dyDescent="0.2">
      <c r="A771" s="55"/>
      <c r="B771" s="56"/>
      <c r="C771" s="56"/>
      <c r="D771" s="56"/>
      <c r="E771" s="56"/>
      <c r="F771" s="56"/>
      <c r="G771" s="56"/>
      <c r="H771" s="56"/>
      <c r="I771" s="56"/>
      <c r="J771" s="56"/>
      <c r="K771" s="5"/>
      <c r="L771" s="5"/>
      <c r="M771" s="5"/>
      <c r="N771" s="5"/>
      <c r="O771" s="5"/>
      <c r="P771" s="5"/>
      <c r="Q771" s="5"/>
      <c r="R771" s="5"/>
      <c r="S771" s="5"/>
      <c r="T771" s="5"/>
      <c r="U771" s="5"/>
      <c r="V771" s="5"/>
      <c r="W771" s="5"/>
      <c r="X771" s="5"/>
      <c r="Y771" s="5"/>
      <c r="Z771" s="5"/>
    </row>
    <row r="772" spans="1:26" ht="12.75" customHeight="1" x14ac:dyDescent="0.2">
      <c r="A772" s="55"/>
      <c r="B772" s="56"/>
      <c r="C772" s="56"/>
      <c r="D772" s="56"/>
      <c r="E772" s="56"/>
      <c r="F772" s="56"/>
      <c r="G772" s="56"/>
      <c r="H772" s="56"/>
      <c r="I772" s="56"/>
      <c r="J772" s="56"/>
      <c r="K772" s="5"/>
      <c r="L772" s="5"/>
      <c r="M772" s="5"/>
      <c r="N772" s="5"/>
      <c r="O772" s="5"/>
      <c r="P772" s="5"/>
      <c r="Q772" s="5"/>
      <c r="R772" s="5"/>
      <c r="S772" s="5"/>
      <c r="T772" s="5"/>
      <c r="U772" s="5"/>
      <c r="V772" s="5"/>
      <c r="W772" s="5"/>
      <c r="X772" s="5"/>
      <c r="Y772" s="5"/>
      <c r="Z772" s="5"/>
    </row>
    <row r="773" spans="1:26" ht="12.75" customHeight="1" x14ac:dyDescent="0.2">
      <c r="A773" s="55"/>
      <c r="B773" s="56"/>
      <c r="C773" s="56"/>
      <c r="D773" s="56"/>
      <c r="E773" s="56"/>
      <c r="F773" s="56"/>
      <c r="G773" s="56"/>
      <c r="H773" s="56"/>
      <c r="I773" s="56"/>
      <c r="J773" s="56"/>
      <c r="K773" s="5"/>
      <c r="L773" s="5"/>
      <c r="M773" s="5"/>
      <c r="N773" s="5"/>
      <c r="O773" s="5"/>
      <c r="P773" s="5"/>
      <c r="Q773" s="5"/>
      <c r="R773" s="5"/>
      <c r="S773" s="5"/>
      <c r="T773" s="5"/>
      <c r="U773" s="5"/>
      <c r="V773" s="5"/>
      <c r="W773" s="5"/>
      <c r="X773" s="5"/>
      <c r="Y773" s="5"/>
      <c r="Z773" s="5"/>
    </row>
    <row r="774" spans="1:26" ht="12.75" customHeight="1" x14ac:dyDescent="0.2">
      <c r="A774" s="55"/>
      <c r="B774" s="56"/>
      <c r="C774" s="56"/>
      <c r="D774" s="56"/>
      <c r="E774" s="56"/>
      <c r="F774" s="56"/>
      <c r="G774" s="56"/>
      <c r="H774" s="56"/>
      <c r="I774" s="56"/>
      <c r="J774" s="56"/>
      <c r="K774" s="5"/>
      <c r="L774" s="5"/>
      <c r="M774" s="5"/>
      <c r="N774" s="5"/>
      <c r="O774" s="5"/>
      <c r="P774" s="5"/>
      <c r="Q774" s="5"/>
      <c r="R774" s="5"/>
      <c r="S774" s="5"/>
      <c r="T774" s="5"/>
      <c r="U774" s="5"/>
      <c r="V774" s="5"/>
      <c r="W774" s="5"/>
      <c r="X774" s="5"/>
      <c r="Y774" s="5"/>
      <c r="Z774" s="5"/>
    </row>
    <row r="775" spans="1:26" ht="12.75" customHeight="1" x14ac:dyDescent="0.2">
      <c r="A775" s="55"/>
      <c r="B775" s="56"/>
      <c r="C775" s="56"/>
      <c r="D775" s="56"/>
      <c r="E775" s="56"/>
      <c r="F775" s="56"/>
      <c r="G775" s="56"/>
      <c r="H775" s="56"/>
      <c r="I775" s="56"/>
      <c r="J775" s="56"/>
      <c r="K775" s="5"/>
      <c r="L775" s="5"/>
      <c r="M775" s="5"/>
      <c r="N775" s="5"/>
      <c r="O775" s="5"/>
      <c r="P775" s="5"/>
      <c r="Q775" s="5"/>
      <c r="R775" s="5"/>
      <c r="S775" s="5"/>
      <c r="T775" s="5"/>
      <c r="U775" s="5"/>
      <c r="V775" s="5"/>
      <c r="W775" s="5"/>
      <c r="X775" s="5"/>
      <c r="Y775" s="5"/>
      <c r="Z775" s="5"/>
    </row>
    <row r="776" spans="1:26" ht="12.75" customHeight="1" x14ac:dyDescent="0.2">
      <c r="A776" s="55"/>
      <c r="B776" s="56"/>
      <c r="C776" s="56"/>
      <c r="D776" s="56"/>
      <c r="E776" s="56"/>
      <c r="F776" s="56"/>
      <c r="G776" s="56"/>
      <c r="H776" s="56"/>
      <c r="I776" s="56"/>
      <c r="J776" s="56"/>
      <c r="K776" s="5"/>
      <c r="L776" s="5"/>
      <c r="M776" s="5"/>
      <c r="N776" s="5"/>
      <c r="O776" s="5"/>
      <c r="P776" s="5"/>
      <c r="Q776" s="5"/>
      <c r="R776" s="5"/>
      <c r="S776" s="5"/>
      <c r="T776" s="5"/>
      <c r="U776" s="5"/>
      <c r="V776" s="5"/>
      <c r="W776" s="5"/>
      <c r="X776" s="5"/>
      <c r="Y776" s="5"/>
      <c r="Z776" s="5"/>
    </row>
    <row r="777" spans="1:26" ht="12.75" customHeight="1" x14ac:dyDescent="0.2">
      <c r="A777" s="55"/>
      <c r="B777" s="56"/>
      <c r="C777" s="56"/>
      <c r="D777" s="56"/>
      <c r="E777" s="56"/>
      <c r="F777" s="56"/>
      <c r="G777" s="56"/>
      <c r="H777" s="56"/>
      <c r="I777" s="56"/>
      <c r="J777" s="56"/>
      <c r="K777" s="5"/>
      <c r="L777" s="5"/>
      <c r="M777" s="5"/>
      <c r="N777" s="5"/>
      <c r="O777" s="5"/>
      <c r="P777" s="5"/>
      <c r="Q777" s="5"/>
      <c r="R777" s="5"/>
      <c r="S777" s="5"/>
      <c r="T777" s="5"/>
      <c r="U777" s="5"/>
      <c r="V777" s="5"/>
      <c r="W777" s="5"/>
      <c r="X777" s="5"/>
      <c r="Y777" s="5"/>
      <c r="Z777" s="5"/>
    </row>
    <row r="778" spans="1:26" ht="12.75" customHeight="1" x14ac:dyDescent="0.2">
      <c r="A778" s="55"/>
      <c r="B778" s="56"/>
      <c r="C778" s="56"/>
      <c r="D778" s="56"/>
      <c r="E778" s="56"/>
      <c r="F778" s="56"/>
      <c r="G778" s="56"/>
      <c r="H778" s="56"/>
      <c r="I778" s="56"/>
      <c r="J778" s="56"/>
      <c r="K778" s="5"/>
      <c r="L778" s="5"/>
      <c r="M778" s="5"/>
      <c r="N778" s="5"/>
      <c r="O778" s="5"/>
      <c r="P778" s="5"/>
      <c r="Q778" s="5"/>
      <c r="R778" s="5"/>
      <c r="S778" s="5"/>
      <c r="T778" s="5"/>
      <c r="U778" s="5"/>
      <c r="V778" s="5"/>
      <c r="W778" s="5"/>
      <c r="X778" s="5"/>
      <c r="Y778" s="5"/>
      <c r="Z778" s="5"/>
    </row>
    <row r="779" spans="1:26" ht="12.75" customHeight="1" x14ac:dyDescent="0.2">
      <c r="A779" s="55"/>
      <c r="B779" s="56"/>
      <c r="C779" s="56"/>
      <c r="D779" s="56"/>
      <c r="E779" s="56"/>
      <c r="F779" s="56"/>
      <c r="G779" s="56"/>
      <c r="H779" s="56"/>
      <c r="I779" s="56"/>
      <c r="J779" s="56"/>
      <c r="K779" s="5"/>
      <c r="L779" s="5"/>
      <c r="M779" s="5"/>
      <c r="N779" s="5"/>
      <c r="O779" s="5"/>
      <c r="P779" s="5"/>
      <c r="Q779" s="5"/>
      <c r="R779" s="5"/>
      <c r="S779" s="5"/>
      <c r="T779" s="5"/>
      <c r="U779" s="5"/>
      <c r="V779" s="5"/>
      <c r="W779" s="5"/>
      <c r="X779" s="5"/>
      <c r="Y779" s="5"/>
      <c r="Z779" s="5"/>
    </row>
    <row r="780" spans="1:26" ht="12.75" customHeight="1" x14ac:dyDescent="0.2">
      <c r="A780" s="55"/>
      <c r="B780" s="56"/>
      <c r="C780" s="56"/>
      <c r="D780" s="56"/>
      <c r="E780" s="56"/>
      <c r="F780" s="56"/>
      <c r="G780" s="56"/>
      <c r="H780" s="56"/>
      <c r="I780" s="56"/>
      <c r="J780" s="56"/>
      <c r="K780" s="5"/>
      <c r="L780" s="5"/>
      <c r="M780" s="5"/>
      <c r="N780" s="5"/>
      <c r="O780" s="5"/>
      <c r="P780" s="5"/>
      <c r="Q780" s="5"/>
      <c r="R780" s="5"/>
      <c r="S780" s="5"/>
      <c r="T780" s="5"/>
      <c r="U780" s="5"/>
      <c r="V780" s="5"/>
      <c r="W780" s="5"/>
      <c r="X780" s="5"/>
      <c r="Y780" s="5"/>
      <c r="Z780" s="5"/>
    </row>
    <row r="781" spans="1:26" ht="12.75" customHeight="1" x14ac:dyDescent="0.2">
      <c r="A781" s="55"/>
      <c r="B781" s="56"/>
      <c r="C781" s="56"/>
      <c r="D781" s="56"/>
      <c r="E781" s="56"/>
      <c r="F781" s="56"/>
      <c r="G781" s="56"/>
      <c r="H781" s="56"/>
      <c r="I781" s="56"/>
      <c r="J781" s="56"/>
      <c r="K781" s="5"/>
      <c r="L781" s="5"/>
      <c r="M781" s="5"/>
      <c r="N781" s="5"/>
      <c r="O781" s="5"/>
      <c r="P781" s="5"/>
      <c r="Q781" s="5"/>
      <c r="R781" s="5"/>
      <c r="S781" s="5"/>
      <c r="T781" s="5"/>
      <c r="U781" s="5"/>
      <c r="V781" s="5"/>
      <c r="W781" s="5"/>
      <c r="X781" s="5"/>
      <c r="Y781" s="5"/>
      <c r="Z781" s="5"/>
    </row>
    <row r="782" spans="1:26" ht="12.75" customHeight="1" x14ac:dyDescent="0.2">
      <c r="A782" s="55"/>
      <c r="B782" s="56"/>
      <c r="C782" s="56"/>
      <c r="D782" s="56"/>
      <c r="E782" s="56"/>
      <c r="F782" s="56"/>
      <c r="G782" s="56"/>
      <c r="H782" s="56"/>
      <c r="I782" s="56"/>
      <c r="J782" s="56"/>
      <c r="K782" s="5"/>
      <c r="L782" s="5"/>
      <c r="M782" s="5"/>
      <c r="N782" s="5"/>
      <c r="O782" s="5"/>
      <c r="P782" s="5"/>
      <c r="Q782" s="5"/>
      <c r="R782" s="5"/>
      <c r="S782" s="5"/>
      <c r="T782" s="5"/>
      <c r="U782" s="5"/>
      <c r="V782" s="5"/>
      <c r="W782" s="5"/>
      <c r="X782" s="5"/>
      <c r="Y782" s="5"/>
      <c r="Z782" s="5"/>
    </row>
    <row r="783" spans="1:26" ht="12.75" customHeight="1" x14ac:dyDescent="0.2">
      <c r="A783" s="55"/>
      <c r="B783" s="56"/>
      <c r="C783" s="56"/>
      <c r="D783" s="56"/>
      <c r="E783" s="56"/>
      <c r="F783" s="56"/>
      <c r="G783" s="56"/>
      <c r="H783" s="56"/>
      <c r="I783" s="56"/>
      <c r="J783" s="56"/>
      <c r="K783" s="5"/>
      <c r="L783" s="5"/>
      <c r="M783" s="5"/>
      <c r="N783" s="5"/>
      <c r="O783" s="5"/>
      <c r="P783" s="5"/>
      <c r="Q783" s="5"/>
      <c r="R783" s="5"/>
      <c r="S783" s="5"/>
      <c r="T783" s="5"/>
      <c r="U783" s="5"/>
      <c r="V783" s="5"/>
      <c r="W783" s="5"/>
      <c r="X783" s="5"/>
      <c r="Y783" s="5"/>
      <c r="Z783" s="5"/>
    </row>
    <row r="784" spans="1:26" ht="12.75" customHeight="1" x14ac:dyDescent="0.2">
      <c r="A784" s="55"/>
      <c r="B784" s="56"/>
      <c r="C784" s="56"/>
      <c r="D784" s="56"/>
      <c r="E784" s="56"/>
      <c r="F784" s="56"/>
      <c r="G784" s="56"/>
      <c r="H784" s="56"/>
      <c r="I784" s="56"/>
      <c r="J784" s="56"/>
      <c r="K784" s="5"/>
      <c r="L784" s="5"/>
      <c r="M784" s="5"/>
      <c r="N784" s="5"/>
      <c r="O784" s="5"/>
      <c r="P784" s="5"/>
      <c r="Q784" s="5"/>
      <c r="R784" s="5"/>
      <c r="S784" s="5"/>
      <c r="T784" s="5"/>
      <c r="U784" s="5"/>
      <c r="V784" s="5"/>
      <c r="W784" s="5"/>
      <c r="X784" s="5"/>
      <c r="Y784" s="5"/>
      <c r="Z784" s="5"/>
    </row>
    <row r="785" spans="1:26" ht="12.75" customHeight="1" x14ac:dyDescent="0.2">
      <c r="A785" s="55"/>
      <c r="B785" s="56"/>
      <c r="C785" s="56"/>
      <c r="D785" s="56"/>
      <c r="E785" s="56"/>
      <c r="F785" s="56"/>
      <c r="G785" s="56"/>
      <c r="H785" s="56"/>
      <c r="I785" s="56"/>
      <c r="J785" s="56"/>
      <c r="K785" s="5"/>
      <c r="L785" s="5"/>
      <c r="M785" s="5"/>
      <c r="N785" s="5"/>
      <c r="O785" s="5"/>
      <c r="P785" s="5"/>
      <c r="Q785" s="5"/>
      <c r="R785" s="5"/>
      <c r="S785" s="5"/>
      <c r="T785" s="5"/>
      <c r="U785" s="5"/>
      <c r="V785" s="5"/>
      <c r="W785" s="5"/>
      <c r="X785" s="5"/>
      <c r="Y785" s="5"/>
      <c r="Z785" s="5"/>
    </row>
    <row r="786" spans="1:26" ht="12.75" customHeight="1" x14ac:dyDescent="0.2">
      <c r="A786" s="55"/>
      <c r="B786" s="56"/>
      <c r="C786" s="56"/>
      <c r="D786" s="56"/>
      <c r="E786" s="56"/>
      <c r="F786" s="56"/>
      <c r="G786" s="56"/>
      <c r="H786" s="56"/>
      <c r="I786" s="56"/>
      <c r="J786" s="56"/>
      <c r="K786" s="5"/>
      <c r="L786" s="5"/>
      <c r="M786" s="5"/>
      <c r="N786" s="5"/>
      <c r="O786" s="5"/>
      <c r="P786" s="5"/>
      <c r="Q786" s="5"/>
      <c r="R786" s="5"/>
      <c r="S786" s="5"/>
      <c r="T786" s="5"/>
      <c r="U786" s="5"/>
      <c r="V786" s="5"/>
      <c r="W786" s="5"/>
      <c r="X786" s="5"/>
      <c r="Y786" s="5"/>
      <c r="Z786" s="5"/>
    </row>
    <row r="787" spans="1:26" ht="12.75" customHeight="1" x14ac:dyDescent="0.2">
      <c r="A787" s="55"/>
      <c r="B787" s="56"/>
      <c r="C787" s="56"/>
      <c r="D787" s="56"/>
      <c r="E787" s="56"/>
      <c r="F787" s="56"/>
      <c r="G787" s="56"/>
      <c r="H787" s="56"/>
      <c r="I787" s="56"/>
      <c r="J787" s="56"/>
      <c r="K787" s="5"/>
      <c r="L787" s="5"/>
      <c r="M787" s="5"/>
      <c r="N787" s="5"/>
      <c r="O787" s="5"/>
      <c r="P787" s="5"/>
      <c r="Q787" s="5"/>
      <c r="R787" s="5"/>
      <c r="S787" s="5"/>
      <c r="T787" s="5"/>
      <c r="U787" s="5"/>
      <c r="V787" s="5"/>
      <c r="W787" s="5"/>
      <c r="X787" s="5"/>
      <c r="Y787" s="5"/>
      <c r="Z787" s="5"/>
    </row>
    <row r="788" spans="1:26" ht="12.75" customHeight="1" x14ac:dyDescent="0.2">
      <c r="A788" s="55"/>
      <c r="B788" s="56"/>
      <c r="C788" s="56"/>
      <c r="D788" s="56"/>
      <c r="E788" s="56"/>
      <c r="F788" s="56"/>
      <c r="G788" s="56"/>
      <c r="H788" s="56"/>
      <c r="I788" s="56"/>
      <c r="J788" s="56"/>
      <c r="K788" s="5"/>
      <c r="L788" s="5"/>
      <c r="M788" s="5"/>
      <c r="N788" s="5"/>
      <c r="O788" s="5"/>
      <c r="P788" s="5"/>
      <c r="Q788" s="5"/>
      <c r="R788" s="5"/>
      <c r="S788" s="5"/>
      <c r="T788" s="5"/>
      <c r="U788" s="5"/>
      <c r="V788" s="5"/>
      <c r="W788" s="5"/>
      <c r="X788" s="5"/>
      <c r="Y788" s="5"/>
      <c r="Z788" s="5"/>
    </row>
    <row r="789" spans="1:26" ht="12.75" customHeight="1" x14ac:dyDescent="0.2">
      <c r="A789" s="55"/>
      <c r="B789" s="56"/>
      <c r="C789" s="56"/>
      <c r="D789" s="56"/>
      <c r="E789" s="56"/>
      <c r="F789" s="56"/>
      <c r="G789" s="56"/>
      <c r="H789" s="56"/>
      <c r="I789" s="56"/>
      <c r="J789" s="56"/>
      <c r="K789" s="5"/>
      <c r="L789" s="5"/>
      <c r="M789" s="5"/>
      <c r="N789" s="5"/>
      <c r="O789" s="5"/>
      <c r="P789" s="5"/>
      <c r="Q789" s="5"/>
      <c r="R789" s="5"/>
      <c r="S789" s="5"/>
      <c r="T789" s="5"/>
      <c r="U789" s="5"/>
      <c r="V789" s="5"/>
      <c r="W789" s="5"/>
      <c r="X789" s="5"/>
      <c r="Y789" s="5"/>
      <c r="Z789" s="5"/>
    </row>
    <row r="790" spans="1:26" ht="12.75" customHeight="1" x14ac:dyDescent="0.2">
      <c r="A790" s="55"/>
      <c r="B790" s="56"/>
      <c r="C790" s="56"/>
      <c r="D790" s="56"/>
      <c r="E790" s="56"/>
      <c r="F790" s="56"/>
      <c r="G790" s="56"/>
      <c r="H790" s="56"/>
      <c r="I790" s="56"/>
      <c r="J790" s="56"/>
      <c r="K790" s="5"/>
      <c r="L790" s="5"/>
      <c r="M790" s="5"/>
      <c r="N790" s="5"/>
      <c r="O790" s="5"/>
      <c r="P790" s="5"/>
      <c r="Q790" s="5"/>
      <c r="R790" s="5"/>
      <c r="S790" s="5"/>
      <c r="T790" s="5"/>
      <c r="U790" s="5"/>
      <c r="V790" s="5"/>
      <c r="W790" s="5"/>
      <c r="X790" s="5"/>
      <c r="Y790" s="5"/>
      <c r="Z790" s="5"/>
    </row>
    <row r="791" spans="1:26" ht="12.75" customHeight="1" x14ac:dyDescent="0.2">
      <c r="A791" s="55"/>
      <c r="B791" s="56"/>
      <c r="C791" s="56"/>
      <c r="D791" s="56"/>
      <c r="E791" s="56"/>
      <c r="F791" s="56"/>
      <c r="G791" s="56"/>
      <c r="H791" s="56"/>
      <c r="I791" s="56"/>
      <c r="J791" s="56"/>
      <c r="K791" s="5"/>
      <c r="L791" s="5"/>
      <c r="M791" s="5"/>
      <c r="N791" s="5"/>
      <c r="O791" s="5"/>
      <c r="P791" s="5"/>
      <c r="Q791" s="5"/>
      <c r="R791" s="5"/>
      <c r="S791" s="5"/>
      <c r="T791" s="5"/>
      <c r="U791" s="5"/>
      <c r="V791" s="5"/>
      <c r="W791" s="5"/>
      <c r="X791" s="5"/>
      <c r="Y791" s="5"/>
      <c r="Z791" s="5"/>
    </row>
    <row r="792" spans="1:26" ht="12.75" customHeight="1" x14ac:dyDescent="0.2">
      <c r="A792" s="55"/>
      <c r="B792" s="56"/>
      <c r="C792" s="56"/>
      <c r="D792" s="56"/>
      <c r="E792" s="56"/>
      <c r="F792" s="56"/>
      <c r="G792" s="56"/>
      <c r="H792" s="56"/>
      <c r="I792" s="56"/>
      <c r="J792" s="56"/>
      <c r="K792" s="5"/>
      <c r="L792" s="5"/>
      <c r="M792" s="5"/>
      <c r="N792" s="5"/>
      <c r="O792" s="5"/>
      <c r="P792" s="5"/>
      <c r="Q792" s="5"/>
      <c r="R792" s="5"/>
      <c r="S792" s="5"/>
      <c r="T792" s="5"/>
      <c r="U792" s="5"/>
      <c r="V792" s="5"/>
      <c r="W792" s="5"/>
      <c r="X792" s="5"/>
      <c r="Y792" s="5"/>
      <c r="Z792" s="5"/>
    </row>
    <row r="793" spans="1:26" ht="12.75" customHeight="1" x14ac:dyDescent="0.2">
      <c r="A793" s="55"/>
      <c r="B793" s="56"/>
      <c r="C793" s="56"/>
      <c r="D793" s="56"/>
      <c r="E793" s="56"/>
      <c r="F793" s="56"/>
      <c r="G793" s="56"/>
      <c r="H793" s="56"/>
      <c r="I793" s="56"/>
      <c r="J793" s="56"/>
      <c r="K793" s="5"/>
      <c r="L793" s="5"/>
      <c r="M793" s="5"/>
      <c r="N793" s="5"/>
      <c r="O793" s="5"/>
      <c r="P793" s="5"/>
      <c r="Q793" s="5"/>
      <c r="R793" s="5"/>
      <c r="S793" s="5"/>
      <c r="T793" s="5"/>
      <c r="U793" s="5"/>
      <c r="V793" s="5"/>
      <c r="W793" s="5"/>
      <c r="X793" s="5"/>
      <c r="Y793" s="5"/>
      <c r="Z793" s="5"/>
    </row>
    <row r="794" spans="1:26" ht="12.75" customHeight="1" x14ac:dyDescent="0.2">
      <c r="A794" s="55"/>
      <c r="B794" s="56"/>
      <c r="C794" s="56"/>
      <c r="D794" s="56"/>
      <c r="E794" s="56"/>
      <c r="F794" s="56"/>
      <c r="G794" s="56"/>
      <c r="H794" s="56"/>
      <c r="I794" s="56"/>
      <c r="J794" s="56"/>
      <c r="K794" s="5"/>
      <c r="L794" s="5"/>
      <c r="M794" s="5"/>
      <c r="N794" s="5"/>
      <c r="O794" s="5"/>
      <c r="P794" s="5"/>
      <c r="Q794" s="5"/>
      <c r="R794" s="5"/>
      <c r="S794" s="5"/>
      <c r="T794" s="5"/>
      <c r="U794" s="5"/>
      <c r="V794" s="5"/>
      <c r="W794" s="5"/>
      <c r="X794" s="5"/>
      <c r="Y794" s="5"/>
      <c r="Z794" s="5"/>
    </row>
    <row r="795" spans="1:26" ht="12.75" customHeight="1" x14ac:dyDescent="0.2">
      <c r="A795" s="55"/>
      <c r="B795" s="56"/>
      <c r="C795" s="56"/>
      <c r="D795" s="56"/>
      <c r="E795" s="56"/>
      <c r="F795" s="56"/>
      <c r="G795" s="56"/>
      <c r="H795" s="56"/>
      <c r="I795" s="56"/>
      <c r="J795" s="56"/>
      <c r="K795" s="5"/>
      <c r="L795" s="5"/>
      <c r="M795" s="5"/>
      <c r="N795" s="5"/>
      <c r="O795" s="5"/>
      <c r="P795" s="5"/>
      <c r="Q795" s="5"/>
      <c r="R795" s="5"/>
      <c r="S795" s="5"/>
      <c r="T795" s="5"/>
      <c r="U795" s="5"/>
      <c r="V795" s="5"/>
      <c r="W795" s="5"/>
      <c r="X795" s="5"/>
      <c r="Y795" s="5"/>
      <c r="Z795" s="5"/>
    </row>
    <row r="796" spans="1:26" ht="12.75" customHeight="1" x14ac:dyDescent="0.2">
      <c r="A796" s="55"/>
      <c r="B796" s="56"/>
      <c r="C796" s="56"/>
      <c r="D796" s="56"/>
      <c r="E796" s="56"/>
      <c r="F796" s="56"/>
      <c r="G796" s="56"/>
      <c r="H796" s="56"/>
      <c r="I796" s="56"/>
      <c r="J796" s="56"/>
      <c r="K796" s="5"/>
      <c r="L796" s="5"/>
      <c r="M796" s="5"/>
      <c r="N796" s="5"/>
      <c r="O796" s="5"/>
      <c r="P796" s="5"/>
      <c r="Q796" s="5"/>
      <c r="R796" s="5"/>
      <c r="S796" s="5"/>
      <c r="T796" s="5"/>
      <c r="U796" s="5"/>
      <c r="V796" s="5"/>
      <c r="W796" s="5"/>
      <c r="X796" s="5"/>
      <c r="Y796" s="5"/>
      <c r="Z796" s="5"/>
    </row>
    <row r="797" spans="1:26" ht="12.75" customHeight="1" x14ac:dyDescent="0.2">
      <c r="A797" s="55"/>
      <c r="B797" s="56"/>
      <c r="C797" s="56"/>
      <c r="D797" s="56"/>
      <c r="E797" s="56"/>
      <c r="F797" s="56"/>
      <c r="G797" s="56"/>
      <c r="H797" s="56"/>
      <c r="I797" s="56"/>
      <c r="J797" s="56"/>
      <c r="K797" s="5"/>
      <c r="L797" s="5"/>
      <c r="M797" s="5"/>
      <c r="N797" s="5"/>
      <c r="O797" s="5"/>
      <c r="P797" s="5"/>
      <c r="Q797" s="5"/>
      <c r="R797" s="5"/>
      <c r="S797" s="5"/>
      <c r="T797" s="5"/>
      <c r="U797" s="5"/>
      <c r="V797" s="5"/>
      <c r="W797" s="5"/>
      <c r="X797" s="5"/>
      <c r="Y797" s="5"/>
      <c r="Z797" s="5"/>
    </row>
    <row r="798" spans="1:26" ht="12.75" customHeight="1" x14ac:dyDescent="0.2">
      <c r="A798" s="55"/>
      <c r="B798" s="56"/>
      <c r="C798" s="56"/>
      <c r="D798" s="56"/>
      <c r="E798" s="56"/>
      <c r="F798" s="56"/>
      <c r="G798" s="56"/>
      <c r="H798" s="56"/>
      <c r="I798" s="56"/>
      <c r="J798" s="56"/>
      <c r="K798" s="5"/>
      <c r="L798" s="5"/>
      <c r="M798" s="5"/>
      <c r="N798" s="5"/>
      <c r="O798" s="5"/>
      <c r="P798" s="5"/>
      <c r="Q798" s="5"/>
      <c r="R798" s="5"/>
      <c r="S798" s="5"/>
      <c r="T798" s="5"/>
      <c r="U798" s="5"/>
      <c r="V798" s="5"/>
      <c r="W798" s="5"/>
      <c r="X798" s="5"/>
      <c r="Y798" s="5"/>
      <c r="Z798" s="5"/>
    </row>
    <row r="799" spans="1:26" ht="12.75" customHeight="1" x14ac:dyDescent="0.2">
      <c r="A799" s="55"/>
      <c r="B799" s="56"/>
      <c r="C799" s="56"/>
      <c r="D799" s="56"/>
      <c r="E799" s="56"/>
      <c r="F799" s="56"/>
      <c r="G799" s="56"/>
      <c r="H799" s="56"/>
      <c r="I799" s="56"/>
      <c r="J799" s="56"/>
      <c r="K799" s="5"/>
      <c r="L799" s="5"/>
      <c r="M799" s="5"/>
      <c r="N799" s="5"/>
      <c r="O799" s="5"/>
      <c r="P799" s="5"/>
      <c r="Q799" s="5"/>
      <c r="R799" s="5"/>
      <c r="S799" s="5"/>
      <c r="T799" s="5"/>
      <c r="U799" s="5"/>
      <c r="V799" s="5"/>
      <c r="W799" s="5"/>
      <c r="X799" s="5"/>
      <c r="Y799" s="5"/>
      <c r="Z799" s="5"/>
    </row>
    <row r="800" spans="1:26" ht="12.75" customHeight="1" x14ac:dyDescent="0.2">
      <c r="A800" s="55"/>
      <c r="B800" s="56"/>
      <c r="C800" s="56"/>
      <c r="D800" s="56"/>
      <c r="E800" s="56"/>
      <c r="F800" s="56"/>
      <c r="G800" s="56"/>
      <c r="H800" s="56"/>
      <c r="I800" s="56"/>
      <c r="J800" s="56"/>
      <c r="K800" s="5"/>
      <c r="L800" s="5"/>
      <c r="M800" s="5"/>
      <c r="N800" s="5"/>
      <c r="O800" s="5"/>
      <c r="P800" s="5"/>
      <c r="Q800" s="5"/>
      <c r="R800" s="5"/>
      <c r="S800" s="5"/>
      <c r="T800" s="5"/>
      <c r="U800" s="5"/>
      <c r="V800" s="5"/>
      <c r="W800" s="5"/>
      <c r="X800" s="5"/>
      <c r="Y800" s="5"/>
      <c r="Z800" s="5"/>
    </row>
    <row r="801" spans="1:26" ht="12.75" customHeight="1" x14ac:dyDescent="0.2">
      <c r="A801" s="55"/>
      <c r="B801" s="56"/>
      <c r="C801" s="56"/>
      <c r="D801" s="56"/>
      <c r="E801" s="56"/>
      <c r="F801" s="56"/>
      <c r="G801" s="56"/>
      <c r="H801" s="56"/>
      <c r="I801" s="56"/>
      <c r="J801" s="56"/>
      <c r="K801" s="5"/>
      <c r="L801" s="5"/>
      <c r="M801" s="5"/>
      <c r="N801" s="5"/>
      <c r="O801" s="5"/>
      <c r="P801" s="5"/>
      <c r="Q801" s="5"/>
      <c r="R801" s="5"/>
      <c r="S801" s="5"/>
      <c r="T801" s="5"/>
      <c r="U801" s="5"/>
      <c r="V801" s="5"/>
      <c r="W801" s="5"/>
      <c r="X801" s="5"/>
      <c r="Y801" s="5"/>
      <c r="Z801" s="5"/>
    </row>
    <row r="802" spans="1:26" ht="12.75" customHeight="1" x14ac:dyDescent="0.2">
      <c r="A802" s="55"/>
      <c r="B802" s="56"/>
      <c r="C802" s="56"/>
      <c r="D802" s="56"/>
      <c r="E802" s="56"/>
      <c r="F802" s="56"/>
      <c r="G802" s="56"/>
      <c r="H802" s="56"/>
      <c r="I802" s="56"/>
      <c r="J802" s="56"/>
      <c r="K802" s="5"/>
      <c r="L802" s="5"/>
      <c r="M802" s="5"/>
      <c r="N802" s="5"/>
      <c r="O802" s="5"/>
      <c r="P802" s="5"/>
      <c r="Q802" s="5"/>
      <c r="R802" s="5"/>
      <c r="S802" s="5"/>
      <c r="T802" s="5"/>
      <c r="U802" s="5"/>
      <c r="V802" s="5"/>
      <c r="W802" s="5"/>
      <c r="X802" s="5"/>
      <c r="Y802" s="5"/>
      <c r="Z802" s="5"/>
    </row>
    <row r="803" spans="1:26" ht="12.75" customHeight="1" x14ac:dyDescent="0.2">
      <c r="A803" s="55"/>
      <c r="B803" s="56"/>
      <c r="C803" s="56"/>
      <c r="D803" s="56"/>
      <c r="E803" s="56"/>
      <c r="F803" s="56"/>
      <c r="G803" s="56"/>
      <c r="H803" s="56"/>
      <c r="I803" s="56"/>
      <c r="J803" s="56"/>
      <c r="K803" s="5"/>
      <c r="L803" s="5"/>
      <c r="M803" s="5"/>
      <c r="N803" s="5"/>
      <c r="O803" s="5"/>
      <c r="P803" s="5"/>
      <c r="Q803" s="5"/>
      <c r="R803" s="5"/>
      <c r="S803" s="5"/>
      <c r="T803" s="5"/>
      <c r="U803" s="5"/>
      <c r="V803" s="5"/>
      <c r="W803" s="5"/>
      <c r="X803" s="5"/>
      <c r="Y803" s="5"/>
      <c r="Z803" s="5"/>
    </row>
    <row r="804" spans="1:26" ht="12.75" customHeight="1" x14ac:dyDescent="0.2">
      <c r="A804" s="55"/>
      <c r="B804" s="56"/>
      <c r="C804" s="56"/>
      <c r="D804" s="56"/>
      <c r="E804" s="56"/>
      <c r="F804" s="56"/>
      <c r="G804" s="56"/>
      <c r="H804" s="56"/>
      <c r="I804" s="56"/>
      <c r="J804" s="56"/>
      <c r="K804" s="5"/>
      <c r="L804" s="5"/>
      <c r="M804" s="5"/>
      <c r="N804" s="5"/>
      <c r="O804" s="5"/>
      <c r="P804" s="5"/>
      <c r="Q804" s="5"/>
      <c r="R804" s="5"/>
      <c r="S804" s="5"/>
      <c r="T804" s="5"/>
      <c r="U804" s="5"/>
      <c r="V804" s="5"/>
      <c r="W804" s="5"/>
      <c r="X804" s="5"/>
      <c r="Y804" s="5"/>
      <c r="Z804" s="5"/>
    </row>
    <row r="805" spans="1:26" ht="12.75" customHeight="1" x14ac:dyDescent="0.2">
      <c r="A805" s="55"/>
      <c r="B805" s="56"/>
      <c r="C805" s="56"/>
      <c r="D805" s="56"/>
      <c r="E805" s="56"/>
      <c r="F805" s="56"/>
      <c r="G805" s="56"/>
      <c r="H805" s="56"/>
      <c r="I805" s="56"/>
      <c r="J805" s="56"/>
      <c r="K805" s="5"/>
      <c r="L805" s="5"/>
      <c r="M805" s="5"/>
      <c r="N805" s="5"/>
      <c r="O805" s="5"/>
      <c r="P805" s="5"/>
      <c r="Q805" s="5"/>
      <c r="R805" s="5"/>
      <c r="S805" s="5"/>
      <c r="T805" s="5"/>
      <c r="U805" s="5"/>
      <c r="V805" s="5"/>
      <c r="W805" s="5"/>
      <c r="X805" s="5"/>
      <c r="Y805" s="5"/>
      <c r="Z805" s="5"/>
    </row>
    <row r="806" spans="1:26" ht="12.75" customHeight="1" x14ac:dyDescent="0.2">
      <c r="A806" s="55"/>
      <c r="B806" s="56"/>
      <c r="C806" s="56"/>
      <c r="D806" s="56"/>
      <c r="E806" s="56"/>
      <c r="F806" s="56"/>
      <c r="G806" s="56"/>
      <c r="H806" s="56"/>
      <c r="I806" s="56"/>
      <c r="J806" s="56"/>
      <c r="K806" s="5"/>
      <c r="L806" s="5"/>
      <c r="M806" s="5"/>
      <c r="N806" s="5"/>
      <c r="O806" s="5"/>
      <c r="P806" s="5"/>
      <c r="Q806" s="5"/>
      <c r="R806" s="5"/>
      <c r="S806" s="5"/>
      <c r="T806" s="5"/>
      <c r="U806" s="5"/>
      <c r="V806" s="5"/>
      <c r="W806" s="5"/>
      <c r="X806" s="5"/>
      <c r="Y806" s="5"/>
      <c r="Z806" s="5"/>
    </row>
    <row r="807" spans="1:26" ht="12.75" customHeight="1" x14ac:dyDescent="0.2">
      <c r="A807" s="55"/>
      <c r="B807" s="56"/>
      <c r="C807" s="56"/>
      <c r="D807" s="56"/>
      <c r="E807" s="56"/>
      <c r="F807" s="56"/>
      <c r="G807" s="56"/>
      <c r="H807" s="56"/>
      <c r="I807" s="56"/>
      <c r="J807" s="56"/>
      <c r="K807" s="5"/>
      <c r="L807" s="5"/>
      <c r="M807" s="5"/>
      <c r="N807" s="5"/>
      <c r="O807" s="5"/>
      <c r="P807" s="5"/>
      <c r="Q807" s="5"/>
      <c r="R807" s="5"/>
      <c r="S807" s="5"/>
      <c r="T807" s="5"/>
      <c r="U807" s="5"/>
      <c r="V807" s="5"/>
      <c r="W807" s="5"/>
      <c r="X807" s="5"/>
      <c r="Y807" s="5"/>
      <c r="Z807" s="5"/>
    </row>
    <row r="808" spans="1:26" ht="12.75" customHeight="1" x14ac:dyDescent="0.2">
      <c r="A808" s="55"/>
      <c r="B808" s="56"/>
      <c r="C808" s="56"/>
      <c r="D808" s="56"/>
      <c r="E808" s="56"/>
      <c r="F808" s="56"/>
      <c r="G808" s="56"/>
      <c r="H808" s="56"/>
      <c r="I808" s="56"/>
      <c r="J808" s="56"/>
      <c r="K808" s="5"/>
      <c r="L808" s="5"/>
      <c r="M808" s="5"/>
      <c r="N808" s="5"/>
      <c r="O808" s="5"/>
      <c r="P808" s="5"/>
      <c r="Q808" s="5"/>
      <c r="R808" s="5"/>
      <c r="S808" s="5"/>
      <c r="T808" s="5"/>
      <c r="U808" s="5"/>
      <c r="V808" s="5"/>
      <c r="W808" s="5"/>
      <c r="X808" s="5"/>
      <c r="Y808" s="5"/>
      <c r="Z808" s="5"/>
    </row>
    <row r="809" spans="1:26" ht="12.75" customHeight="1" x14ac:dyDescent="0.2">
      <c r="A809" s="55"/>
      <c r="B809" s="56"/>
      <c r="C809" s="56"/>
      <c r="D809" s="56"/>
      <c r="E809" s="56"/>
      <c r="F809" s="56"/>
      <c r="G809" s="56"/>
      <c r="H809" s="56"/>
      <c r="I809" s="56"/>
      <c r="J809" s="56"/>
      <c r="K809" s="5"/>
      <c r="L809" s="5"/>
      <c r="M809" s="5"/>
      <c r="N809" s="5"/>
      <c r="O809" s="5"/>
      <c r="P809" s="5"/>
      <c r="Q809" s="5"/>
      <c r="R809" s="5"/>
      <c r="S809" s="5"/>
      <c r="T809" s="5"/>
      <c r="U809" s="5"/>
      <c r="V809" s="5"/>
      <c r="W809" s="5"/>
      <c r="X809" s="5"/>
      <c r="Y809" s="5"/>
      <c r="Z809" s="5"/>
    </row>
    <row r="810" spans="1:26" ht="12.75" customHeight="1" x14ac:dyDescent="0.2">
      <c r="A810" s="55"/>
      <c r="B810" s="56"/>
      <c r="C810" s="56"/>
      <c r="D810" s="56"/>
      <c r="E810" s="56"/>
      <c r="F810" s="56"/>
      <c r="G810" s="56"/>
      <c r="H810" s="56"/>
      <c r="I810" s="56"/>
      <c r="J810" s="56"/>
      <c r="K810" s="5"/>
      <c r="L810" s="5"/>
      <c r="M810" s="5"/>
      <c r="N810" s="5"/>
      <c r="O810" s="5"/>
      <c r="P810" s="5"/>
      <c r="Q810" s="5"/>
      <c r="R810" s="5"/>
      <c r="S810" s="5"/>
      <c r="T810" s="5"/>
      <c r="U810" s="5"/>
      <c r="V810" s="5"/>
      <c r="W810" s="5"/>
      <c r="X810" s="5"/>
      <c r="Y810" s="5"/>
      <c r="Z810" s="5"/>
    </row>
    <row r="811" spans="1:26" ht="12.75" customHeight="1" x14ac:dyDescent="0.2">
      <c r="A811" s="55"/>
      <c r="B811" s="56"/>
      <c r="C811" s="56"/>
      <c r="D811" s="56"/>
      <c r="E811" s="56"/>
      <c r="F811" s="56"/>
      <c r="G811" s="56"/>
      <c r="H811" s="56"/>
      <c r="I811" s="56"/>
      <c r="J811" s="56"/>
      <c r="K811" s="5"/>
      <c r="L811" s="5"/>
      <c r="M811" s="5"/>
      <c r="N811" s="5"/>
      <c r="O811" s="5"/>
      <c r="P811" s="5"/>
      <c r="Q811" s="5"/>
      <c r="R811" s="5"/>
      <c r="S811" s="5"/>
      <c r="T811" s="5"/>
      <c r="U811" s="5"/>
      <c r="V811" s="5"/>
      <c r="W811" s="5"/>
      <c r="X811" s="5"/>
      <c r="Y811" s="5"/>
      <c r="Z811" s="5"/>
    </row>
    <row r="812" spans="1:26" ht="12.75" customHeight="1" x14ac:dyDescent="0.2">
      <c r="A812" s="55"/>
      <c r="B812" s="56"/>
      <c r="C812" s="56"/>
      <c r="D812" s="56"/>
      <c r="E812" s="56"/>
      <c r="F812" s="56"/>
      <c r="G812" s="56"/>
      <c r="H812" s="56"/>
      <c r="I812" s="56"/>
      <c r="J812" s="56"/>
      <c r="K812" s="5"/>
      <c r="L812" s="5"/>
      <c r="M812" s="5"/>
      <c r="N812" s="5"/>
      <c r="O812" s="5"/>
      <c r="P812" s="5"/>
      <c r="Q812" s="5"/>
      <c r="R812" s="5"/>
      <c r="S812" s="5"/>
      <c r="T812" s="5"/>
      <c r="U812" s="5"/>
      <c r="V812" s="5"/>
      <c r="W812" s="5"/>
      <c r="X812" s="5"/>
      <c r="Y812" s="5"/>
      <c r="Z812" s="5"/>
    </row>
    <row r="813" spans="1:26" ht="12.75" customHeight="1" x14ac:dyDescent="0.2">
      <c r="A813" s="55"/>
      <c r="B813" s="56"/>
      <c r="C813" s="56"/>
      <c r="D813" s="56"/>
      <c r="E813" s="56"/>
      <c r="F813" s="56"/>
      <c r="G813" s="56"/>
      <c r="H813" s="56"/>
      <c r="I813" s="56"/>
      <c r="J813" s="56"/>
      <c r="K813" s="5"/>
      <c r="L813" s="5"/>
      <c r="M813" s="5"/>
      <c r="N813" s="5"/>
      <c r="O813" s="5"/>
      <c r="P813" s="5"/>
      <c r="Q813" s="5"/>
      <c r="R813" s="5"/>
      <c r="S813" s="5"/>
      <c r="T813" s="5"/>
      <c r="U813" s="5"/>
      <c r="V813" s="5"/>
      <c r="W813" s="5"/>
      <c r="X813" s="5"/>
      <c r="Y813" s="5"/>
      <c r="Z813" s="5"/>
    </row>
    <row r="814" spans="1:26" ht="12.75" customHeight="1" x14ac:dyDescent="0.2">
      <c r="A814" s="55"/>
      <c r="B814" s="56"/>
      <c r="C814" s="56"/>
      <c r="D814" s="56"/>
      <c r="E814" s="56"/>
      <c r="F814" s="56"/>
      <c r="G814" s="56"/>
      <c r="H814" s="56"/>
      <c r="I814" s="56"/>
      <c r="J814" s="56"/>
      <c r="K814" s="5"/>
      <c r="L814" s="5"/>
      <c r="M814" s="5"/>
      <c r="N814" s="5"/>
      <c r="O814" s="5"/>
      <c r="P814" s="5"/>
      <c r="Q814" s="5"/>
      <c r="R814" s="5"/>
      <c r="S814" s="5"/>
      <c r="T814" s="5"/>
      <c r="U814" s="5"/>
      <c r="V814" s="5"/>
      <c r="W814" s="5"/>
      <c r="X814" s="5"/>
      <c r="Y814" s="5"/>
      <c r="Z814" s="5"/>
    </row>
    <row r="815" spans="1:26" ht="12.75" customHeight="1" x14ac:dyDescent="0.2">
      <c r="A815" s="55"/>
      <c r="B815" s="56"/>
      <c r="C815" s="56"/>
      <c r="D815" s="56"/>
      <c r="E815" s="56"/>
      <c r="F815" s="56"/>
      <c r="G815" s="56"/>
      <c r="H815" s="56"/>
      <c r="I815" s="56"/>
      <c r="J815" s="56"/>
      <c r="K815" s="5"/>
      <c r="L815" s="5"/>
      <c r="M815" s="5"/>
      <c r="N815" s="5"/>
      <c r="O815" s="5"/>
      <c r="P815" s="5"/>
      <c r="Q815" s="5"/>
      <c r="R815" s="5"/>
      <c r="S815" s="5"/>
      <c r="T815" s="5"/>
      <c r="U815" s="5"/>
      <c r="V815" s="5"/>
      <c r="W815" s="5"/>
      <c r="X815" s="5"/>
      <c r="Y815" s="5"/>
      <c r="Z815" s="5"/>
    </row>
    <row r="816" spans="1:26" ht="12.75" customHeight="1" x14ac:dyDescent="0.2">
      <c r="A816" s="55"/>
      <c r="B816" s="56"/>
      <c r="C816" s="56"/>
      <c r="D816" s="56"/>
      <c r="E816" s="56"/>
      <c r="F816" s="56"/>
      <c r="G816" s="56"/>
      <c r="H816" s="56"/>
      <c r="I816" s="56"/>
      <c r="J816" s="56"/>
      <c r="K816" s="5"/>
      <c r="L816" s="5"/>
      <c r="M816" s="5"/>
      <c r="N816" s="5"/>
      <c r="O816" s="5"/>
      <c r="P816" s="5"/>
      <c r="Q816" s="5"/>
      <c r="R816" s="5"/>
      <c r="S816" s="5"/>
      <c r="T816" s="5"/>
      <c r="U816" s="5"/>
      <c r="V816" s="5"/>
      <c r="W816" s="5"/>
      <c r="X816" s="5"/>
      <c r="Y816" s="5"/>
      <c r="Z816" s="5"/>
    </row>
    <row r="817" spans="1:26" ht="12.75" customHeight="1" x14ac:dyDescent="0.2">
      <c r="A817" s="55"/>
      <c r="B817" s="56"/>
      <c r="C817" s="56"/>
      <c r="D817" s="56"/>
      <c r="E817" s="56"/>
      <c r="F817" s="56"/>
      <c r="G817" s="56"/>
      <c r="H817" s="56"/>
      <c r="I817" s="56"/>
      <c r="J817" s="56"/>
      <c r="K817" s="5"/>
      <c r="L817" s="5"/>
      <c r="M817" s="5"/>
      <c r="N817" s="5"/>
      <c r="O817" s="5"/>
      <c r="P817" s="5"/>
      <c r="Q817" s="5"/>
      <c r="R817" s="5"/>
      <c r="S817" s="5"/>
      <c r="T817" s="5"/>
      <c r="U817" s="5"/>
      <c r="V817" s="5"/>
      <c r="W817" s="5"/>
      <c r="X817" s="5"/>
      <c r="Y817" s="5"/>
      <c r="Z817" s="5"/>
    </row>
    <row r="818" spans="1:26" ht="12.75" customHeight="1" x14ac:dyDescent="0.2">
      <c r="A818" s="55"/>
      <c r="B818" s="56"/>
      <c r="C818" s="56"/>
      <c r="D818" s="56"/>
      <c r="E818" s="56"/>
      <c r="F818" s="56"/>
      <c r="G818" s="56"/>
      <c r="H818" s="56"/>
      <c r="I818" s="56"/>
      <c r="J818" s="56"/>
      <c r="K818" s="5"/>
      <c r="L818" s="5"/>
      <c r="M818" s="5"/>
      <c r="N818" s="5"/>
      <c r="O818" s="5"/>
      <c r="P818" s="5"/>
      <c r="Q818" s="5"/>
      <c r="R818" s="5"/>
      <c r="S818" s="5"/>
      <c r="T818" s="5"/>
      <c r="U818" s="5"/>
      <c r="V818" s="5"/>
      <c r="W818" s="5"/>
      <c r="X818" s="5"/>
      <c r="Y818" s="5"/>
      <c r="Z818" s="5"/>
    </row>
    <row r="819" spans="1:26" ht="12.75" customHeight="1" x14ac:dyDescent="0.2">
      <c r="A819" s="55"/>
      <c r="B819" s="56"/>
      <c r="C819" s="56"/>
      <c r="D819" s="56"/>
      <c r="E819" s="56"/>
      <c r="F819" s="56"/>
      <c r="G819" s="56"/>
      <c r="H819" s="56"/>
      <c r="I819" s="56"/>
      <c r="J819" s="56"/>
      <c r="K819" s="5"/>
      <c r="L819" s="5"/>
      <c r="M819" s="5"/>
      <c r="N819" s="5"/>
      <c r="O819" s="5"/>
      <c r="P819" s="5"/>
      <c r="Q819" s="5"/>
      <c r="R819" s="5"/>
      <c r="S819" s="5"/>
      <c r="T819" s="5"/>
      <c r="U819" s="5"/>
      <c r="V819" s="5"/>
      <c r="W819" s="5"/>
      <c r="X819" s="5"/>
      <c r="Y819" s="5"/>
      <c r="Z819" s="5"/>
    </row>
    <row r="820" spans="1:26" ht="12.75" customHeight="1" x14ac:dyDescent="0.2">
      <c r="A820" s="55"/>
      <c r="B820" s="56"/>
      <c r="C820" s="56"/>
      <c r="D820" s="56"/>
      <c r="E820" s="56"/>
      <c r="F820" s="56"/>
      <c r="G820" s="56"/>
      <c r="H820" s="56"/>
      <c r="I820" s="56"/>
      <c r="J820" s="56"/>
      <c r="K820" s="5"/>
      <c r="L820" s="5"/>
      <c r="M820" s="5"/>
      <c r="N820" s="5"/>
      <c r="O820" s="5"/>
      <c r="P820" s="5"/>
      <c r="Q820" s="5"/>
      <c r="R820" s="5"/>
      <c r="S820" s="5"/>
      <c r="T820" s="5"/>
      <c r="U820" s="5"/>
      <c r="V820" s="5"/>
      <c r="W820" s="5"/>
      <c r="X820" s="5"/>
      <c r="Y820" s="5"/>
      <c r="Z820" s="5"/>
    </row>
    <row r="821" spans="1:26" ht="12.75" customHeight="1" x14ac:dyDescent="0.2">
      <c r="A821" s="55"/>
      <c r="B821" s="56"/>
      <c r="C821" s="56"/>
      <c r="D821" s="56"/>
      <c r="E821" s="56"/>
      <c r="F821" s="56"/>
      <c r="G821" s="56"/>
      <c r="H821" s="56"/>
      <c r="I821" s="56"/>
      <c r="J821" s="56"/>
      <c r="K821" s="5"/>
      <c r="L821" s="5"/>
      <c r="M821" s="5"/>
      <c r="N821" s="5"/>
      <c r="O821" s="5"/>
      <c r="P821" s="5"/>
      <c r="Q821" s="5"/>
      <c r="R821" s="5"/>
      <c r="S821" s="5"/>
      <c r="T821" s="5"/>
      <c r="U821" s="5"/>
      <c r="V821" s="5"/>
      <c r="W821" s="5"/>
      <c r="X821" s="5"/>
      <c r="Y821" s="5"/>
      <c r="Z821" s="5"/>
    </row>
    <row r="822" spans="1:26" ht="12.75" customHeight="1" x14ac:dyDescent="0.2">
      <c r="A822" s="55"/>
      <c r="B822" s="56"/>
      <c r="C822" s="56"/>
      <c r="D822" s="56"/>
      <c r="E822" s="56"/>
      <c r="F822" s="56"/>
      <c r="G822" s="56"/>
      <c r="H822" s="56"/>
      <c r="I822" s="56"/>
      <c r="J822" s="56"/>
      <c r="K822" s="5"/>
      <c r="L822" s="5"/>
      <c r="M822" s="5"/>
      <c r="N822" s="5"/>
      <c r="O822" s="5"/>
      <c r="P822" s="5"/>
      <c r="Q822" s="5"/>
      <c r="R822" s="5"/>
      <c r="S822" s="5"/>
      <c r="T822" s="5"/>
      <c r="U822" s="5"/>
      <c r="V822" s="5"/>
      <c r="W822" s="5"/>
      <c r="X822" s="5"/>
      <c r="Y822" s="5"/>
      <c r="Z822" s="5"/>
    </row>
    <row r="823" spans="1:26" ht="12.75" customHeight="1" x14ac:dyDescent="0.2">
      <c r="A823" s="55"/>
      <c r="B823" s="56"/>
      <c r="C823" s="56"/>
      <c r="D823" s="56"/>
      <c r="E823" s="56"/>
      <c r="F823" s="56"/>
      <c r="G823" s="56"/>
      <c r="H823" s="56"/>
      <c r="I823" s="56"/>
      <c r="J823" s="56"/>
      <c r="K823" s="5"/>
      <c r="L823" s="5"/>
      <c r="M823" s="5"/>
      <c r="N823" s="5"/>
      <c r="O823" s="5"/>
      <c r="P823" s="5"/>
      <c r="Q823" s="5"/>
      <c r="R823" s="5"/>
      <c r="S823" s="5"/>
      <c r="T823" s="5"/>
      <c r="U823" s="5"/>
      <c r="V823" s="5"/>
      <c r="W823" s="5"/>
      <c r="X823" s="5"/>
      <c r="Y823" s="5"/>
      <c r="Z823" s="5"/>
    </row>
    <row r="824" spans="1:26" ht="12.75" customHeight="1" x14ac:dyDescent="0.2">
      <c r="A824" s="55"/>
      <c r="B824" s="56"/>
      <c r="C824" s="56"/>
      <c r="D824" s="56"/>
      <c r="E824" s="56"/>
      <c r="F824" s="56"/>
      <c r="G824" s="56"/>
      <c r="H824" s="56"/>
      <c r="I824" s="56"/>
      <c r="J824" s="56"/>
      <c r="K824" s="5"/>
      <c r="L824" s="5"/>
      <c r="M824" s="5"/>
      <c r="N824" s="5"/>
      <c r="O824" s="5"/>
      <c r="P824" s="5"/>
      <c r="Q824" s="5"/>
      <c r="R824" s="5"/>
      <c r="S824" s="5"/>
      <c r="T824" s="5"/>
      <c r="U824" s="5"/>
      <c r="V824" s="5"/>
      <c r="W824" s="5"/>
      <c r="X824" s="5"/>
      <c r="Y824" s="5"/>
      <c r="Z824" s="5"/>
    </row>
    <row r="825" spans="1:26" ht="12.75" customHeight="1" x14ac:dyDescent="0.2">
      <c r="A825" s="55"/>
      <c r="B825" s="56"/>
      <c r="C825" s="56"/>
      <c r="D825" s="56"/>
      <c r="E825" s="56"/>
      <c r="F825" s="56"/>
      <c r="G825" s="56"/>
      <c r="H825" s="56"/>
      <c r="I825" s="56"/>
      <c r="J825" s="56"/>
      <c r="K825" s="5"/>
      <c r="L825" s="5"/>
      <c r="M825" s="5"/>
      <c r="N825" s="5"/>
      <c r="O825" s="5"/>
      <c r="P825" s="5"/>
      <c r="Q825" s="5"/>
      <c r="R825" s="5"/>
      <c r="S825" s="5"/>
      <c r="T825" s="5"/>
      <c r="U825" s="5"/>
      <c r="V825" s="5"/>
      <c r="W825" s="5"/>
      <c r="X825" s="5"/>
      <c r="Y825" s="5"/>
      <c r="Z825" s="5"/>
    </row>
    <row r="826" spans="1:26" ht="12.75" customHeight="1" x14ac:dyDescent="0.2">
      <c r="A826" s="55"/>
      <c r="B826" s="56"/>
      <c r="C826" s="56"/>
      <c r="D826" s="56"/>
      <c r="E826" s="56"/>
      <c r="F826" s="56"/>
      <c r="G826" s="56"/>
      <c r="H826" s="56"/>
      <c r="I826" s="56"/>
      <c r="J826" s="56"/>
      <c r="K826" s="5"/>
      <c r="L826" s="5"/>
      <c r="M826" s="5"/>
      <c r="N826" s="5"/>
      <c r="O826" s="5"/>
      <c r="P826" s="5"/>
      <c r="Q826" s="5"/>
      <c r="R826" s="5"/>
      <c r="S826" s="5"/>
      <c r="T826" s="5"/>
      <c r="U826" s="5"/>
      <c r="V826" s="5"/>
      <c r="W826" s="5"/>
      <c r="X826" s="5"/>
      <c r="Y826" s="5"/>
      <c r="Z826" s="5"/>
    </row>
    <row r="827" spans="1:26" ht="12.75" customHeight="1" x14ac:dyDescent="0.2">
      <c r="A827" s="55"/>
      <c r="B827" s="56"/>
      <c r="C827" s="56"/>
      <c r="D827" s="56"/>
      <c r="E827" s="56"/>
      <c r="F827" s="56"/>
      <c r="G827" s="56"/>
      <c r="H827" s="56"/>
      <c r="I827" s="56"/>
      <c r="J827" s="56"/>
      <c r="K827" s="5"/>
      <c r="L827" s="5"/>
      <c r="M827" s="5"/>
      <c r="N827" s="5"/>
      <c r="O827" s="5"/>
      <c r="P827" s="5"/>
      <c r="Q827" s="5"/>
      <c r="R827" s="5"/>
      <c r="S827" s="5"/>
      <c r="T827" s="5"/>
      <c r="U827" s="5"/>
      <c r="V827" s="5"/>
      <c r="W827" s="5"/>
      <c r="X827" s="5"/>
      <c r="Y827" s="5"/>
      <c r="Z827" s="5"/>
    </row>
    <row r="828" spans="1:26" ht="12.75" customHeight="1" x14ac:dyDescent="0.2">
      <c r="A828" s="55"/>
      <c r="B828" s="56"/>
      <c r="C828" s="56"/>
      <c r="D828" s="56"/>
      <c r="E828" s="56"/>
      <c r="F828" s="56"/>
      <c r="G828" s="56"/>
      <c r="H828" s="56"/>
      <c r="I828" s="56"/>
      <c r="J828" s="56"/>
      <c r="K828" s="5"/>
      <c r="L828" s="5"/>
      <c r="M828" s="5"/>
      <c r="N828" s="5"/>
      <c r="O828" s="5"/>
      <c r="P828" s="5"/>
      <c r="Q828" s="5"/>
      <c r="R828" s="5"/>
      <c r="S828" s="5"/>
      <c r="T828" s="5"/>
      <c r="U828" s="5"/>
      <c r="V828" s="5"/>
      <c r="W828" s="5"/>
      <c r="X828" s="5"/>
      <c r="Y828" s="5"/>
      <c r="Z828" s="5"/>
    </row>
    <row r="829" spans="1:26" ht="12.75" customHeight="1" x14ac:dyDescent="0.2">
      <c r="A829" s="55"/>
      <c r="B829" s="56"/>
      <c r="C829" s="56"/>
      <c r="D829" s="56"/>
      <c r="E829" s="56"/>
      <c r="F829" s="56"/>
      <c r="G829" s="56"/>
      <c r="H829" s="56"/>
      <c r="I829" s="56"/>
      <c r="J829" s="56"/>
      <c r="K829" s="5"/>
      <c r="L829" s="5"/>
      <c r="M829" s="5"/>
      <c r="N829" s="5"/>
      <c r="O829" s="5"/>
      <c r="P829" s="5"/>
      <c r="Q829" s="5"/>
      <c r="R829" s="5"/>
      <c r="S829" s="5"/>
      <c r="T829" s="5"/>
      <c r="U829" s="5"/>
      <c r="V829" s="5"/>
      <c r="W829" s="5"/>
      <c r="X829" s="5"/>
      <c r="Y829" s="5"/>
      <c r="Z829" s="5"/>
    </row>
    <row r="830" spans="1:26" ht="12.75" customHeight="1" x14ac:dyDescent="0.2">
      <c r="A830" s="55"/>
      <c r="B830" s="56"/>
      <c r="C830" s="56"/>
      <c r="D830" s="56"/>
      <c r="E830" s="56"/>
      <c r="F830" s="56"/>
      <c r="G830" s="56"/>
      <c r="H830" s="56"/>
      <c r="I830" s="56"/>
      <c r="J830" s="56"/>
      <c r="K830" s="5"/>
      <c r="L830" s="5"/>
      <c r="M830" s="5"/>
      <c r="N830" s="5"/>
      <c r="O830" s="5"/>
      <c r="P830" s="5"/>
      <c r="Q830" s="5"/>
      <c r="R830" s="5"/>
      <c r="S830" s="5"/>
      <c r="T830" s="5"/>
      <c r="U830" s="5"/>
      <c r="V830" s="5"/>
      <c r="W830" s="5"/>
      <c r="X830" s="5"/>
      <c r="Y830" s="5"/>
      <c r="Z830" s="5"/>
    </row>
    <row r="831" spans="1:26" ht="12.75" customHeight="1" x14ac:dyDescent="0.2">
      <c r="A831" s="55"/>
      <c r="B831" s="56"/>
      <c r="C831" s="56"/>
      <c r="D831" s="56"/>
      <c r="E831" s="56"/>
      <c r="F831" s="56"/>
      <c r="G831" s="56"/>
      <c r="H831" s="56"/>
      <c r="I831" s="56"/>
      <c r="J831" s="56"/>
      <c r="K831" s="5"/>
      <c r="L831" s="5"/>
      <c r="M831" s="5"/>
      <c r="N831" s="5"/>
      <c r="O831" s="5"/>
      <c r="P831" s="5"/>
      <c r="Q831" s="5"/>
      <c r="R831" s="5"/>
      <c r="S831" s="5"/>
      <c r="T831" s="5"/>
      <c r="U831" s="5"/>
      <c r="V831" s="5"/>
      <c r="W831" s="5"/>
      <c r="X831" s="5"/>
      <c r="Y831" s="5"/>
      <c r="Z831" s="5"/>
    </row>
    <row r="832" spans="1:26" ht="12.75" customHeight="1" x14ac:dyDescent="0.2">
      <c r="A832" s="55"/>
      <c r="B832" s="56"/>
      <c r="C832" s="56"/>
      <c r="D832" s="56"/>
      <c r="E832" s="56"/>
      <c r="F832" s="56"/>
      <c r="G832" s="56"/>
      <c r="H832" s="56"/>
      <c r="I832" s="56"/>
      <c r="J832" s="56"/>
      <c r="K832" s="5"/>
      <c r="L832" s="5"/>
      <c r="M832" s="5"/>
      <c r="N832" s="5"/>
      <c r="O832" s="5"/>
      <c r="P832" s="5"/>
      <c r="Q832" s="5"/>
      <c r="R832" s="5"/>
      <c r="S832" s="5"/>
      <c r="T832" s="5"/>
      <c r="U832" s="5"/>
      <c r="V832" s="5"/>
      <c r="W832" s="5"/>
      <c r="X832" s="5"/>
      <c r="Y832" s="5"/>
      <c r="Z832" s="5"/>
    </row>
    <row r="833" spans="1:26" ht="12.75" customHeight="1" x14ac:dyDescent="0.2">
      <c r="A833" s="55"/>
      <c r="B833" s="56"/>
      <c r="C833" s="56"/>
      <c r="D833" s="56"/>
      <c r="E833" s="56"/>
      <c r="F833" s="56"/>
      <c r="G833" s="56"/>
      <c r="H833" s="56"/>
      <c r="I833" s="56"/>
      <c r="J833" s="56"/>
      <c r="K833" s="5"/>
      <c r="L833" s="5"/>
      <c r="M833" s="5"/>
      <c r="N833" s="5"/>
      <c r="O833" s="5"/>
      <c r="P833" s="5"/>
      <c r="Q833" s="5"/>
      <c r="R833" s="5"/>
      <c r="S833" s="5"/>
      <c r="T833" s="5"/>
      <c r="U833" s="5"/>
      <c r="V833" s="5"/>
      <c r="W833" s="5"/>
      <c r="X833" s="5"/>
      <c r="Y833" s="5"/>
      <c r="Z833" s="5"/>
    </row>
    <row r="834" spans="1:26" ht="12.75" customHeight="1" x14ac:dyDescent="0.2">
      <c r="A834" s="55"/>
      <c r="B834" s="56"/>
      <c r="C834" s="56"/>
      <c r="D834" s="56"/>
      <c r="E834" s="56"/>
      <c r="F834" s="56"/>
      <c r="G834" s="56"/>
      <c r="H834" s="56"/>
      <c r="I834" s="56"/>
      <c r="J834" s="56"/>
      <c r="K834" s="5"/>
      <c r="L834" s="5"/>
      <c r="M834" s="5"/>
      <c r="N834" s="5"/>
      <c r="O834" s="5"/>
      <c r="P834" s="5"/>
      <c r="Q834" s="5"/>
      <c r="R834" s="5"/>
      <c r="S834" s="5"/>
      <c r="T834" s="5"/>
      <c r="U834" s="5"/>
      <c r="V834" s="5"/>
      <c r="W834" s="5"/>
      <c r="X834" s="5"/>
      <c r="Y834" s="5"/>
      <c r="Z834" s="5"/>
    </row>
    <row r="835" spans="1:26" ht="12.75" customHeight="1" x14ac:dyDescent="0.2">
      <c r="A835" s="55"/>
      <c r="B835" s="56"/>
      <c r="C835" s="56"/>
      <c r="D835" s="56"/>
      <c r="E835" s="56"/>
      <c r="F835" s="56"/>
      <c r="G835" s="56"/>
      <c r="H835" s="56"/>
      <c r="I835" s="56"/>
      <c r="J835" s="56"/>
      <c r="K835" s="5"/>
      <c r="L835" s="5"/>
      <c r="M835" s="5"/>
      <c r="N835" s="5"/>
      <c r="O835" s="5"/>
      <c r="P835" s="5"/>
      <c r="Q835" s="5"/>
      <c r="R835" s="5"/>
      <c r="S835" s="5"/>
      <c r="T835" s="5"/>
      <c r="U835" s="5"/>
      <c r="V835" s="5"/>
      <c r="W835" s="5"/>
      <c r="X835" s="5"/>
      <c r="Y835" s="5"/>
      <c r="Z835" s="5"/>
    </row>
    <row r="836" spans="1:26" ht="12.75" customHeight="1" x14ac:dyDescent="0.2">
      <c r="A836" s="55"/>
      <c r="B836" s="56"/>
      <c r="C836" s="56"/>
      <c r="D836" s="56"/>
      <c r="E836" s="56"/>
      <c r="F836" s="56"/>
      <c r="G836" s="56"/>
      <c r="H836" s="56"/>
      <c r="I836" s="56"/>
      <c r="J836" s="56"/>
      <c r="K836" s="5"/>
      <c r="L836" s="5"/>
      <c r="M836" s="5"/>
      <c r="N836" s="5"/>
      <c r="O836" s="5"/>
      <c r="P836" s="5"/>
      <c r="Q836" s="5"/>
      <c r="R836" s="5"/>
      <c r="S836" s="5"/>
      <c r="T836" s="5"/>
      <c r="U836" s="5"/>
      <c r="V836" s="5"/>
      <c r="W836" s="5"/>
      <c r="X836" s="5"/>
      <c r="Y836" s="5"/>
      <c r="Z836" s="5"/>
    </row>
    <row r="837" spans="1:26" ht="12.75" customHeight="1" x14ac:dyDescent="0.2">
      <c r="A837" s="55"/>
      <c r="B837" s="56"/>
      <c r="C837" s="56"/>
      <c r="D837" s="56"/>
      <c r="E837" s="56"/>
      <c r="F837" s="56"/>
      <c r="G837" s="56"/>
      <c r="H837" s="56"/>
      <c r="I837" s="56"/>
      <c r="J837" s="56"/>
      <c r="K837" s="5"/>
      <c r="L837" s="5"/>
      <c r="M837" s="5"/>
      <c r="N837" s="5"/>
      <c r="O837" s="5"/>
      <c r="P837" s="5"/>
      <c r="Q837" s="5"/>
      <c r="R837" s="5"/>
      <c r="S837" s="5"/>
      <c r="T837" s="5"/>
      <c r="U837" s="5"/>
      <c r="V837" s="5"/>
      <c r="W837" s="5"/>
      <c r="X837" s="5"/>
      <c r="Y837" s="5"/>
      <c r="Z837" s="5"/>
    </row>
    <row r="838" spans="1:26" ht="12.75" customHeight="1" x14ac:dyDescent="0.2">
      <c r="A838" s="55"/>
      <c r="B838" s="56"/>
      <c r="C838" s="56"/>
      <c r="D838" s="56"/>
      <c r="E838" s="56"/>
      <c r="F838" s="56"/>
      <c r="G838" s="56"/>
      <c r="H838" s="56"/>
      <c r="I838" s="56"/>
      <c r="J838" s="56"/>
      <c r="K838" s="5"/>
      <c r="L838" s="5"/>
      <c r="M838" s="5"/>
      <c r="N838" s="5"/>
      <c r="O838" s="5"/>
      <c r="P838" s="5"/>
      <c r="Q838" s="5"/>
      <c r="R838" s="5"/>
      <c r="S838" s="5"/>
      <c r="T838" s="5"/>
      <c r="U838" s="5"/>
      <c r="V838" s="5"/>
      <c r="W838" s="5"/>
      <c r="X838" s="5"/>
      <c r="Y838" s="5"/>
      <c r="Z838" s="5"/>
    </row>
    <row r="839" spans="1:26" ht="12.75" customHeight="1" x14ac:dyDescent="0.2">
      <c r="A839" s="55"/>
      <c r="B839" s="56"/>
      <c r="C839" s="56"/>
      <c r="D839" s="56"/>
      <c r="E839" s="56"/>
      <c r="F839" s="56"/>
      <c r="G839" s="56"/>
      <c r="H839" s="56"/>
      <c r="I839" s="56"/>
      <c r="J839" s="56"/>
      <c r="K839" s="5"/>
      <c r="L839" s="5"/>
      <c r="M839" s="5"/>
      <c r="N839" s="5"/>
      <c r="O839" s="5"/>
      <c r="P839" s="5"/>
      <c r="Q839" s="5"/>
      <c r="R839" s="5"/>
      <c r="S839" s="5"/>
      <c r="T839" s="5"/>
      <c r="U839" s="5"/>
      <c r="V839" s="5"/>
      <c r="W839" s="5"/>
      <c r="X839" s="5"/>
      <c r="Y839" s="5"/>
      <c r="Z839" s="5"/>
    </row>
    <row r="840" spans="1:26" ht="12.75" customHeight="1" x14ac:dyDescent="0.2">
      <c r="A840" s="55"/>
      <c r="B840" s="56"/>
      <c r="C840" s="56"/>
      <c r="D840" s="56"/>
      <c r="E840" s="56"/>
      <c r="F840" s="56"/>
      <c r="G840" s="56"/>
      <c r="H840" s="56"/>
      <c r="I840" s="56"/>
      <c r="J840" s="56"/>
      <c r="K840" s="5"/>
      <c r="L840" s="5"/>
      <c r="M840" s="5"/>
      <c r="N840" s="5"/>
      <c r="O840" s="5"/>
      <c r="P840" s="5"/>
      <c r="Q840" s="5"/>
      <c r="R840" s="5"/>
      <c r="S840" s="5"/>
      <c r="T840" s="5"/>
      <c r="U840" s="5"/>
      <c r="V840" s="5"/>
      <c r="W840" s="5"/>
      <c r="X840" s="5"/>
      <c r="Y840" s="5"/>
      <c r="Z840" s="5"/>
    </row>
    <row r="841" spans="1:26" ht="12.75" customHeight="1" x14ac:dyDescent="0.2">
      <c r="A841" s="55"/>
      <c r="B841" s="56"/>
      <c r="C841" s="56"/>
      <c r="D841" s="56"/>
      <c r="E841" s="56"/>
      <c r="F841" s="56"/>
      <c r="G841" s="56"/>
      <c r="H841" s="56"/>
      <c r="I841" s="56"/>
      <c r="J841" s="56"/>
      <c r="K841" s="5"/>
      <c r="L841" s="5"/>
      <c r="M841" s="5"/>
      <c r="N841" s="5"/>
      <c r="O841" s="5"/>
      <c r="P841" s="5"/>
      <c r="Q841" s="5"/>
      <c r="R841" s="5"/>
      <c r="S841" s="5"/>
      <c r="T841" s="5"/>
      <c r="U841" s="5"/>
      <c r="V841" s="5"/>
      <c r="W841" s="5"/>
      <c r="X841" s="5"/>
      <c r="Y841" s="5"/>
      <c r="Z841" s="5"/>
    </row>
    <row r="842" spans="1:26" ht="12.75" customHeight="1" x14ac:dyDescent="0.2">
      <c r="A842" s="55"/>
      <c r="B842" s="56"/>
      <c r="C842" s="56"/>
      <c r="D842" s="56"/>
      <c r="E842" s="56"/>
      <c r="F842" s="56"/>
      <c r="G842" s="56"/>
      <c r="H842" s="56"/>
      <c r="I842" s="56"/>
      <c r="J842" s="56"/>
      <c r="K842" s="5"/>
      <c r="L842" s="5"/>
      <c r="M842" s="5"/>
      <c r="N842" s="5"/>
      <c r="O842" s="5"/>
      <c r="P842" s="5"/>
      <c r="Q842" s="5"/>
      <c r="R842" s="5"/>
      <c r="S842" s="5"/>
      <c r="T842" s="5"/>
      <c r="U842" s="5"/>
      <c r="V842" s="5"/>
      <c r="W842" s="5"/>
      <c r="X842" s="5"/>
      <c r="Y842" s="5"/>
      <c r="Z842" s="5"/>
    </row>
    <row r="843" spans="1:26" ht="12.75" customHeight="1" x14ac:dyDescent="0.2">
      <c r="A843" s="55"/>
      <c r="B843" s="56"/>
      <c r="C843" s="56"/>
      <c r="D843" s="56"/>
      <c r="E843" s="56"/>
      <c r="F843" s="56"/>
      <c r="G843" s="56"/>
      <c r="H843" s="56"/>
      <c r="I843" s="56"/>
      <c r="J843" s="56"/>
      <c r="K843" s="5"/>
      <c r="L843" s="5"/>
      <c r="M843" s="5"/>
      <c r="N843" s="5"/>
      <c r="O843" s="5"/>
      <c r="P843" s="5"/>
      <c r="Q843" s="5"/>
      <c r="R843" s="5"/>
      <c r="S843" s="5"/>
      <c r="T843" s="5"/>
      <c r="U843" s="5"/>
      <c r="V843" s="5"/>
      <c r="W843" s="5"/>
      <c r="X843" s="5"/>
      <c r="Y843" s="5"/>
      <c r="Z843" s="5"/>
    </row>
    <row r="844" spans="1:26" ht="12.75" customHeight="1" x14ac:dyDescent="0.2">
      <c r="A844" s="55"/>
      <c r="B844" s="56"/>
      <c r="C844" s="56"/>
      <c r="D844" s="56"/>
      <c r="E844" s="56"/>
      <c r="F844" s="56"/>
      <c r="G844" s="56"/>
      <c r="H844" s="56"/>
      <c r="I844" s="56"/>
      <c r="J844" s="56"/>
      <c r="K844" s="5"/>
      <c r="L844" s="5"/>
      <c r="M844" s="5"/>
      <c r="N844" s="5"/>
      <c r="O844" s="5"/>
      <c r="P844" s="5"/>
      <c r="Q844" s="5"/>
      <c r="R844" s="5"/>
      <c r="S844" s="5"/>
      <c r="T844" s="5"/>
      <c r="U844" s="5"/>
      <c r="V844" s="5"/>
      <c r="W844" s="5"/>
      <c r="X844" s="5"/>
      <c r="Y844" s="5"/>
      <c r="Z844" s="5"/>
    </row>
    <row r="845" spans="1:26" ht="12.75" customHeight="1" x14ac:dyDescent="0.2">
      <c r="A845" s="55"/>
      <c r="B845" s="56"/>
      <c r="C845" s="56"/>
      <c r="D845" s="56"/>
      <c r="E845" s="56"/>
      <c r="F845" s="56"/>
      <c r="G845" s="56"/>
      <c r="H845" s="56"/>
      <c r="I845" s="56"/>
      <c r="J845" s="56"/>
      <c r="K845" s="5"/>
      <c r="L845" s="5"/>
      <c r="M845" s="5"/>
      <c r="N845" s="5"/>
      <c r="O845" s="5"/>
      <c r="P845" s="5"/>
      <c r="Q845" s="5"/>
      <c r="R845" s="5"/>
      <c r="S845" s="5"/>
      <c r="T845" s="5"/>
      <c r="U845" s="5"/>
      <c r="V845" s="5"/>
      <c r="W845" s="5"/>
      <c r="X845" s="5"/>
      <c r="Y845" s="5"/>
      <c r="Z845" s="5"/>
    </row>
    <row r="846" spans="1:26" ht="12.75" customHeight="1" x14ac:dyDescent="0.2">
      <c r="A846" s="55"/>
      <c r="B846" s="56"/>
      <c r="C846" s="56"/>
      <c r="D846" s="56"/>
      <c r="E846" s="56"/>
      <c r="F846" s="56"/>
      <c r="G846" s="56"/>
      <c r="H846" s="56"/>
      <c r="I846" s="56"/>
      <c r="J846" s="56"/>
      <c r="K846" s="5"/>
      <c r="L846" s="5"/>
      <c r="M846" s="5"/>
      <c r="N846" s="5"/>
      <c r="O846" s="5"/>
      <c r="P846" s="5"/>
      <c r="Q846" s="5"/>
      <c r="R846" s="5"/>
      <c r="S846" s="5"/>
      <c r="T846" s="5"/>
      <c r="U846" s="5"/>
      <c r="V846" s="5"/>
      <c r="W846" s="5"/>
      <c r="X846" s="5"/>
      <c r="Y846" s="5"/>
      <c r="Z846" s="5"/>
    </row>
    <row r="847" spans="1:26" ht="12.75" customHeight="1" x14ac:dyDescent="0.2">
      <c r="A847" s="55"/>
      <c r="B847" s="56"/>
      <c r="C847" s="56"/>
      <c r="D847" s="56"/>
      <c r="E847" s="56"/>
      <c r="F847" s="56"/>
      <c r="G847" s="56"/>
      <c r="H847" s="56"/>
      <c r="I847" s="56"/>
      <c r="J847" s="56"/>
      <c r="K847" s="5"/>
      <c r="L847" s="5"/>
      <c r="M847" s="5"/>
      <c r="N847" s="5"/>
      <c r="O847" s="5"/>
      <c r="P847" s="5"/>
      <c r="Q847" s="5"/>
      <c r="R847" s="5"/>
      <c r="S847" s="5"/>
      <c r="T847" s="5"/>
      <c r="U847" s="5"/>
      <c r="V847" s="5"/>
      <c r="W847" s="5"/>
      <c r="X847" s="5"/>
      <c r="Y847" s="5"/>
      <c r="Z847" s="5"/>
    </row>
    <row r="848" spans="1:26" ht="12.75" customHeight="1" x14ac:dyDescent="0.2">
      <c r="A848" s="55"/>
      <c r="B848" s="56"/>
      <c r="C848" s="56"/>
      <c r="D848" s="56"/>
      <c r="E848" s="56"/>
      <c r="F848" s="56"/>
      <c r="G848" s="56"/>
      <c r="H848" s="56"/>
      <c r="I848" s="56"/>
      <c r="J848" s="56"/>
      <c r="K848" s="5"/>
      <c r="L848" s="5"/>
      <c r="M848" s="5"/>
      <c r="N848" s="5"/>
      <c r="O848" s="5"/>
      <c r="P848" s="5"/>
      <c r="Q848" s="5"/>
      <c r="R848" s="5"/>
      <c r="S848" s="5"/>
      <c r="T848" s="5"/>
      <c r="U848" s="5"/>
      <c r="V848" s="5"/>
      <c r="W848" s="5"/>
      <c r="X848" s="5"/>
      <c r="Y848" s="5"/>
      <c r="Z848" s="5"/>
    </row>
    <row r="849" spans="1:26" ht="12.75" customHeight="1" x14ac:dyDescent="0.2">
      <c r="A849" s="55"/>
      <c r="B849" s="56"/>
      <c r="C849" s="56"/>
      <c r="D849" s="56"/>
      <c r="E849" s="56"/>
      <c r="F849" s="56"/>
      <c r="G849" s="56"/>
      <c r="H849" s="56"/>
      <c r="I849" s="56"/>
      <c r="J849" s="56"/>
      <c r="K849" s="5"/>
      <c r="L849" s="5"/>
      <c r="M849" s="5"/>
      <c r="N849" s="5"/>
      <c r="O849" s="5"/>
      <c r="P849" s="5"/>
      <c r="Q849" s="5"/>
      <c r="R849" s="5"/>
      <c r="S849" s="5"/>
      <c r="T849" s="5"/>
      <c r="U849" s="5"/>
      <c r="V849" s="5"/>
      <c r="W849" s="5"/>
      <c r="X849" s="5"/>
      <c r="Y849" s="5"/>
      <c r="Z849" s="5"/>
    </row>
    <row r="850" spans="1:26" ht="12.75" customHeight="1" x14ac:dyDescent="0.2">
      <c r="A850" s="55"/>
      <c r="B850" s="56"/>
      <c r="C850" s="56"/>
      <c r="D850" s="56"/>
      <c r="E850" s="56"/>
      <c r="F850" s="56"/>
      <c r="G850" s="56"/>
      <c r="H850" s="56"/>
      <c r="I850" s="56"/>
      <c r="J850" s="56"/>
      <c r="K850" s="5"/>
      <c r="L850" s="5"/>
      <c r="M850" s="5"/>
      <c r="N850" s="5"/>
      <c r="O850" s="5"/>
      <c r="P850" s="5"/>
      <c r="Q850" s="5"/>
      <c r="R850" s="5"/>
      <c r="S850" s="5"/>
      <c r="T850" s="5"/>
      <c r="U850" s="5"/>
      <c r="V850" s="5"/>
      <c r="W850" s="5"/>
      <c r="X850" s="5"/>
      <c r="Y850" s="5"/>
      <c r="Z850" s="5"/>
    </row>
    <row r="851" spans="1:26" ht="12.75" customHeight="1" x14ac:dyDescent="0.2">
      <c r="A851" s="55"/>
      <c r="B851" s="56"/>
      <c r="C851" s="56"/>
      <c r="D851" s="56"/>
      <c r="E851" s="56"/>
      <c r="F851" s="56"/>
      <c r="G851" s="56"/>
      <c r="H851" s="56"/>
      <c r="I851" s="56"/>
      <c r="J851" s="56"/>
      <c r="K851" s="5"/>
      <c r="L851" s="5"/>
      <c r="M851" s="5"/>
      <c r="N851" s="5"/>
      <c r="O851" s="5"/>
      <c r="P851" s="5"/>
      <c r="Q851" s="5"/>
      <c r="R851" s="5"/>
      <c r="S851" s="5"/>
      <c r="T851" s="5"/>
      <c r="U851" s="5"/>
      <c r="V851" s="5"/>
      <c r="W851" s="5"/>
      <c r="X851" s="5"/>
      <c r="Y851" s="5"/>
      <c r="Z851" s="5"/>
    </row>
    <row r="852" spans="1:26" ht="12.75" customHeight="1" x14ac:dyDescent="0.2">
      <c r="A852" s="55"/>
      <c r="B852" s="56"/>
      <c r="C852" s="56"/>
      <c r="D852" s="56"/>
      <c r="E852" s="56"/>
      <c r="F852" s="56"/>
      <c r="G852" s="56"/>
      <c r="H852" s="56"/>
      <c r="I852" s="56"/>
      <c r="J852" s="56"/>
      <c r="K852" s="5"/>
      <c r="L852" s="5"/>
      <c r="M852" s="5"/>
      <c r="N852" s="5"/>
      <c r="O852" s="5"/>
      <c r="P852" s="5"/>
      <c r="Q852" s="5"/>
      <c r="R852" s="5"/>
      <c r="S852" s="5"/>
      <c r="T852" s="5"/>
      <c r="U852" s="5"/>
      <c r="V852" s="5"/>
      <c r="W852" s="5"/>
      <c r="X852" s="5"/>
      <c r="Y852" s="5"/>
      <c r="Z852" s="5"/>
    </row>
    <row r="853" spans="1:26" ht="12.75" customHeight="1" x14ac:dyDescent="0.2">
      <c r="A853" s="55"/>
      <c r="B853" s="56"/>
      <c r="C853" s="56"/>
      <c r="D853" s="56"/>
      <c r="E853" s="56"/>
      <c r="F853" s="56"/>
      <c r="G853" s="56"/>
      <c r="H853" s="56"/>
      <c r="I853" s="56"/>
      <c r="J853" s="56"/>
      <c r="K853" s="5"/>
      <c r="L853" s="5"/>
      <c r="M853" s="5"/>
      <c r="N853" s="5"/>
      <c r="O853" s="5"/>
      <c r="P853" s="5"/>
      <c r="Q853" s="5"/>
      <c r="R853" s="5"/>
      <c r="S853" s="5"/>
      <c r="T853" s="5"/>
      <c r="U853" s="5"/>
      <c r="V853" s="5"/>
      <c r="W853" s="5"/>
      <c r="X853" s="5"/>
      <c r="Y853" s="5"/>
      <c r="Z853" s="5"/>
    </row>
    <row r="854" spans="1:26" ht="12.75" customHeight="1" x14ac:dyDescent="0.2">
      <c r="A854" s="55"/>
      <c r="B854" s="56"/>
      <c r="C854" s="56"/>
      <c r="D854" s="56"/>
      <c r="E854" s="56"/>
      <c r="F854" s="56"/>
      <c r="G854" s="56"/>
      <c r="H854" s="56"/>
      <c r="I854" s="56"/>
      <c r="J854" s="56"/>
      <c r="K854" s="5"/>
      <c r="L854" s="5"/>
      <c r="M854" s="5"/>
      <c r="N854" s="5"/>
      <c r="O854" s="5"/>
      <c r="P854" s="5"/>
      <c r="Q854" s="5"/>
      <c r="R854" s="5"/>
      <c r="S854" s="5"/>
      <c r="T854" s="5"/>
      <c r="U854" s="5"/>
      <c r="V854" s="5"/>
      <c r="W854" s="5"/>
      <c r="X854" s="5"/>
      <c r="Y854" s="5"/>
      <c r="Z854" s="5"/>
    </row>
    <row r="855" spans="1:26" ht="12.75" customHeight="1" x14ac:dyDescent="0.2">
      <c r="A855" s="55"/>
      <c r="B855" s="56"/>
      <c r="C855" s="56"/>
      <c r="D855" s="56"/>
      <c r="E855" s="56"/>
      <c r="F855" s="56"/>
      <c r="G855" s="56"/>
      <c r="H855" s="56"/>
      <c r="I855" s="56"/>
      <c r="J855" s="56"/>
      <c r="K855" s="5"/>
      <c r="L855" s="5"/>
      <c r="M855" s="5"/>
      <c r="N855" s="5"/>
      <c r="O855" s="5"/>
      <c r="P855" s="5"/>
      <c r="Q855" s="5"/>
      <c r="R855" s="5"/>
      <c r="S855" s="5"/>
      <c r="T855" s="5"/>
      <c r="U855" s="5"/>
      <c r="V855" s="5"/>
      <c r="W855" s="5"/>
      <c r="X855" s="5"/>
      <c r="Y855" s="5"/>
      <c r="Z855" s="5"/>
    </row>
    <row r="856" spans="1:26" ht="12.75" customHeight="1" x14ac:dyDescent="0.2">
      <c r="A856" s="55"/>
      <c r="B856" s="56"/>
      <c r="C856" s="56"/>
      <c r="D856" s="56"/>
      <c r="E856" s="56"/>
      <c r="F856" s="56"/>
      <c r="G856" s="56"/>
      <c r="H856" s="56"/>
      <c r="I856" s="56"/>
      <c r="J856" s="56"/>
      <c r="K856" s="5"/>
      <c r="L856" s="5"/>
      <c r="M856" s="5"/>
      <c r="N856" s="5"/>
      <c r="O856" s="5"/>
      <c r="P856" s="5"/>
      <c r="Q856" s="5"/>
      <c r="R856" s="5"/>
      <c r="S856" s="5"/>
      <c r="T856" s="5"/>
      <c r="U856" s="5"/>
      <c r="V856" s="5"/>
      <c r="W856" s="5"/>
      <c r="X856" s="5"/>
      <c r="Y856" s="5"/>
      <c r="Z856" s="5"/>
    </row>
    <row r="857" spans="1:26" ht="12.75" customHeight="1" x14ac:dyDescent="0.2">
      <c r="A857" s="55"/>
      <c r="B857" s="56"/>
      <c r="C857" s="56"/>
      <c r="D857" s="56"/>
      <c r="E857" s="56"/>
      <c r="F857" s="56"/>
      <c r="G857" s="56"/>
      <c r="H857" s="56"/>
      <c r="I857" s="56"/>
      <c r="J857" s="56"/>
      <c r="K857" s="5"/>
      <c r="L857" s="5"/>
      <c r="M857" s="5"/>
      <c r="N857" s="5"/>
      <c r="O857" s="5"/>
      <c r="P857" s="5"/>
      <c r="Q857" s="5"/>
      <c r="R857" s="5"/>
      <c r="S857" s="5"/>
      <c r="T857" s="5"/>
      <c r="U857" s="5"/>
      <c r="V857" s="5"/>
      <c r="W857" s="5"/>
      <c r="X857" s="5"/>
      <c r="Y857" s="5"/>
      <c r="Z857" s="5"/>
    </row>
    <row r="858" spans="1:26" ht="12.75" customHeight="1" x14ac:dyDescent="0.2">
      <c r="A858" s="55"/>
      <c r="B858" s="56"/>
      <c r="C858" s="56"/>
      <c r="D858" s="56"/>
      <c r="E858" s="56"/>
      <c r="F858" s="56"/>
      <c r="G858" s="56"/>
      <c r="H858" s="56"/>
      <c r="I858" s="56"/>
      <c r="J858" s="56"/>
      <c r="K858" s="5"/>
      <c r="L858" s="5"/>
      <c r="M858" s="5"/>
      <c r="N858" s="5"/>
      <c r="O858" s="5"/>
      <c r="P858" s="5"/>
      <c r="Q858" s="5"/>
      <c r="R858" s="5"/>
      <c r="S858" s="5"/>
      <c r="T858" s="5"/>
      <c r="U858" s="5"/>
      <c r="V858" s="5"/>
      <c r="W858" s="5"/>
      <c r="X858" s="5"/>
      <c r="Y858" s="5"/>
      <c r="Z858" s="5"/>
    </row>
    <row r="859" spans="1:26" ht="12.75" customHeight="1" x14ac:dyDescent="0.2">
      <c r="A859" s="55"/>
      <c r="B859" s="56"/>
      <c r="C859" s="56"/>
      <c r="D859" s="56"/>
      <c r="E859" s="56"/>
      <c r="F859" s="56"/>
      <c r="G859" s="56"/>
      <c r="H859" s="56"/>
      <c r="I859" s="56"/>
      <c r="J859" s="56"/>
      <c r="K859" s="5"/>
      <c r="L859" s="5"/>
      <c r="M859" s="5"/>
      <c r="N859" s="5"/>
      <c r="O859" s="5"/>
      <c r="P859" s="5"/>
      <c r="Q859" s="5"/>
      <c r="R859" s="5"/>
      <c r="S859" s="5"/>
      <c r="T859" s="5"/>
      <c r="U859" s="5"/>
      <c r="V859" s="5"/>
      <c r="W859" s="5"/>
      <c r="X859" s="5"/>
      <c r="Y859" s="5"/>
      <c r="Z859" s="5"/>
    </row>
    <row r="860" spans="1:26" ht="12.75" customHeight="1" x14ac:dyDescent="0.2">
      <c r="A860" s="55"/>
      <c r="B860" s="56"/>
      <c r="C860" s="56"/>
      <c r="D860" s="56"/>
      <c r="E860" s="56"/>
      <c r="F860" s="56"/>
      <c r="G860" s="56"/>
      <c r="H860" s="56"/>
      <c r="I860" s="56"/>
      <c r="J860" s="56"/>
      <c r="K860" s="5"/>
      <c r="L860" s="5"/>
      <c r="M860" s="5"/>
      <c r="N860" s="5"/>
      <c r="O860" s="5"/>
      <c r="P860" s="5"/>
      <c r="Q860" s="5"/>
      <c r="R860" s="5"/>
      <c r="S860" s="5"/>
      <c r="T860" s="5"/>
      <c r="U860" s="5"/>
      <c r="V860" s="5"/>
      <c r="W860" s="5"/>
      <c r="X860" s="5"/>
      <c r="Y860" s="5"/>
      <c r="Z860" s="5"/>
    </row>
    <row r="861" spans="1:26" ht="12.75" customHeight="1" x14ac:dyDescent="0.2">
      <c r="A861" s="55"/>
      <c r="B861" s="56"/>
      <c r="C861" s="56"/>
      <c r="D861" s="56"/>
      <c r="E861" s="56"/>
      <c r="F861" s="56"/>
      <c r="G861" s="56"/>
      <c r="H861" s="56"/>
      <c r="I861" s="56"/>
      <c r="J861" s="56"/>
      <c r="K861" s="5"/>
      <c r="L861" s="5"/>
      <c r="M861" s="5"/>
      <c r="N861" s="5"/>
      <c r="O861" s="5"/>
      <c r="P861" s="5"/>
      <c r="Q861" s="5"/>
      <c r="R861" s="5"/>
      <c r="S861" s="5"/>
      <c r="T861" s="5"/>
      <c r="U861" s="5"/>
      <c r="V861" s="5"/>
      <c r="W861" s="5"/>
      <c r="X861" s="5"/>
      <c r="Y861" s="5"/>
      <c r="Z861" s="5"/>
    </row>
    <row r="862" spans="1:26" ht="12.75" customHeight="1" x14ac:dyDescent="0.2">
      <c r="A862" s="55"/>
      <c r="B862" s="56"/>
      <c r="C862" s="56"/>
      <c r="D862" s="56"/>
      <c r="E862" s="56"/>
      <c r="F862" s="56"/>
      <c r="G862" s="56"/>
      <c r="H862" s="56"/>
      <c r="I862" s="56"/>
      <c r="J862" s="56"/>
      <c r="K862" s="5"/>
      <c r="L862" s="5"/>
      <c r="M862" s="5"/>
      <c r="N862" s="5"/>
      <c r="O862" s="5"/>
      <c r="P862" s="5"/>
      <c r="Q862" s="5"/>
      <c r="R862" s="5"/>
      <c r="S862" s="5"/>
      <c r="T862" s="5"/>
      <c r="U862" s="5"/>
      <c r="V862" s="5"/>
      <c r="W862" s="5"/>
      <c r="X862" s="5"/>
      <c r="Y862" s="5"/>
      <c r="Z862" s="5"/>
    </row>
    <row r="863" spans="1:26" ht="12.75" customHeight="1" x14ac:dyDescent="0.2">
      <c r="A863" s="55"/>
      <c r="B863" s="56"/>
      <c r="C863" s="56"/>
      <c r="D863" s="56"/>
      <c r="E863" s="56"/>
      <c r="F863" s="56"/>
      <c r="G863" s="56"/>
      <c r="H863" s="56"/>
      <c r="I863" s="56"/>
      <c r="J863" s="56"/>
      <c r="K863" s="5"/>
      <c r="L863" s="5"/>
      <c r="M863" s="5"/>
      <c r="N863" s="5"/>
      <c r="O863" s="5"/>
      <c r="P863" s="5"/>
      <c r="Q863" s="5"/>
      <c r="R863" s="5"/>
      <c r="S863" s="5"/>
      <c r="T863" s="5"/>
      <c r="U863" s="5"/>
      <c r="V863" s="5"/>
      <c r="W863" s="5"/>
      <c r="X863" s="5"/>
      <c r="Y863" s="5"/>
      <c r="Z863" s="5"/>
    </row>
    <row r="864" spans="1:26" ht="12.75" customHeight="1" x14ac:dyDescent="0.2">
      <c r="A864" s="55"/>
      <c r="B864" s="56"/>
      <c r="C864" s="56"/>
      <c r="D864" s="56"/>
      <c r="E864" s="56"/>
      <c r="F864" s="56"/>
      <c r="G864" s="56"/>
      <c r="H864" s="56"/>
      <c r="I864" s="56"/>
      <c r="J864" s="56"/>
      <c r="K864" s="5"/>
      <c r="L864" s="5"/>
      <c r="M864" s="5"/>
      <c r="N864" s="5"/>
      <c r="O864" s="5"/>
      <c r="P864" s="5"/>
      <c r="Q864" s="5"/>
      <c r="R864" s="5"/>
      <c r="S864" s="5"/>
      <c r="T864" s="5"/>
      <c r="U864" s="5"/>
      <c r="V864" s="5"/>
      <c r="W864" s="5"/>
      <c r="X864" s="5"/>
      <c r="Y864" s="5"/>
      <c r="Z864" s="5"/>
    </row>
    <row r="865" spans="1:26" ht="12.75" customHeight="1" x14ac:dyDescent="0.2">
      <c r="A865" s="55"/>
      <c r="B865" s="56"/>
      <c r="C865" s="56"/>
      <c r="D865" s="56"/>
      <c r="E865" s="56"/>
      <c r="F865" s="56"/>
      <c r="G865" s="56"/>
      <c r="H865" s="56"/>
      <c r="I865" s="56"/>
      <c r="J865" s="56"/>
      <c r="K865" s="5"/>
      <c r="L865" s="5"/>
      <c r="M865" s="5"/>
      <c r="N865" s="5"/>
      <c r="O865" s="5"/>
      <c r="P865" s="5"/>
      <c r="Q865" s="5"/>
      <c r="R865" s="5"/>
      <c r="S865" s="5"/>
      <c r="T865" s="5"/>
      <c r="U865" s="5"/>
      <c r="V865" s="5"/>
      <c r="W865" s="5"/>
      <c r="X865" s="5"/>
      <c r="Y865" s="5"/>
      <c r="Z865" s="5"/>
    </row>
    <row r="866" spans="1:26" ht="12.75" customHeight="1" x14ac:dyDescent="0.2">
      <c r="A866" s="55"/>
      <c r="B866" s="56"/>
      <c r="C866" s="56"/>
      <c r="D866" s="56"/>
      <c r="E866" s="56"/>
      <c r="F866" s="56"/>
      <c r="G866" s="56"/>
      <c r="H866" s="56"/>
      <c r="I866" s="56"/>
      <c r="J866" s="56"/>
      <c r="K866" s="5"/>
      <c r="L866" s="5"/>
      <c r="M866" s="5"/>
      <c r="N866" s="5"/>
      <c r="O866" s="5"/>
      <c r="P866" s="5"/>
      <c r="Q866" s="5"/>
      <c r="R866" s="5"/>
      <c r="S866" s="5"/>
      <c r="T866" s="5"/>
      <c r="U866" s="5"/>
      <c r="V866" s="5"/>
      <c r="W866" s="5"/>
      <c r="X866" s="5"/>
      <c r="Y866" s="5"/>
      <c r="Z866" s="5"/>
    </row>
    <row r="867" spans="1:26" ht="12.75" customHeight="1" x14ac:dyDescent="0.2">
      <c r="A867" s="55"/>
      <c r="B867" s="56"/>
      <c r="C867" s="56"/>
      <c r="D867" s="56"/>
      <c r="E867" s="56"/>
      <c r="F867" s="56"/>
      <c r="G867" s="56"/>
      <c r="H867" s="56"/>
      <c r="I867" s="56"/>
      <c r="J867" s="56"/>
      <c r="K867" s="5"/>
      <c r="L867" s="5"/>
      <c r="M867" s="5"/>
      <c r="N867" s="5"/>
      <c r="O867" s="5"/>
      <c r="P867" s="5"/>
      <c r="Q867" s="5"/>
      <c r="R867" s="5"/>
      <c r="S867" s="5"/>
      <c r="T867" s="5"/>
      <c r="U867" s="5"/>
      <c r="V867" s="5"/>
      <c r="W867" s="5"/>
      <c r="X867" s="5"/>
      <c r="Y867" s="5"/>
      <c r="Z867" s="5"/>
    </row>
    <row r="868" spans="1:26" ht="12.75" customHeight="1" x14ac:dyDescent="0.2">
      <c r="A868" s="55"/>
      <c r="B868" s="56"/>
      <c r="C868" s="56"/>
      <c r="D868" s="56"/>
      <c r="E868" s="56"/>
      <c r="F868" s="56"/>
      <c r="G868" s="56"/>
      <c r="H868" s="56"/>
      <c r="I868" s="56"/>
      <c r="J868" s="56"/>
      <c r="K868" s="5"/>
      <c r="L868" s="5"/>
      <c r="M868" s="5"/>
      <c r="N868" s="5"/>
      <c r="O868" s="5"/>
      <c r="P868" s="5"/>
      <c r="Q868" s="5"/>
      <c r="R868" s="5"/>
      <c r="S868" s="5"/>
      <c r="T868" s="5"/>
      <c r="U868" s="5"/>
      <c r="V868" s="5"/>
      <c r="W868" s="5"/>
      <c r="X868" s="5"/>
      <c r="Y868" s="5"/>
      <c r="Z868" s="5"/>
    </row>
    <row r="869" spans="1:26" ht="12.75" customHeight="1" x14ac:dyDescent="0.2">
      <c r="A869" s="55"/>
      <c r="B869" s="56"/>
      <c r="C869" s="56"/>
      <c r="D869" s="56"/>
      <c r="E869" s="56"/>
      <c r="F869" s="56"/>
      <c r="G869" s="56"/>
      <c r="H869" s="56"/>
      <c r="I869" s="56"/>
      <c r="J869" s="56"/>
      <c r="K869" s="5"/>
      <c r="L869" s="5"/>
      <c r="M869" s="5"/>
      <c r="N869" s="5"/>
      <c r="O869" s="5"/>
      <c r="P869" s="5"/>
      <c r="Q869" s="5"/>
      <c r="R869" s="5"/>
      <c r="S869" s="5"/>
      <c r="T869" s="5"/>
      <c r="U869" s="5"/>
      <c r="V869" s="5"/>
      <c r="W869" s="5"/>
      <c r="X869" s="5"/>
      <c r="Y869" s="5"/>
      <c r="Z869" s="5"/>
    </row>
    <row r="870" spans="1:26" ht="12.75" customHeight="1" x14ac:dyDescent="0.2">
      <c r="A870" s="55"/>
      <c r="B870" s="56"/>
      <c r="C870" s="56"/>
      <c r="D870" s="56"/>
      <c r="E870" s="56"/>
      <c r="F870" s="56"/>
      <c r="G870" s="56"/>
      <c r="H870" s="56"/>
      <c r="I870" s="56"/>
      <c r="J870" s="56"/>
      <c r="K870" s="5"/>
      <c r="L870" s="5"/>
      <c r="M870" s="5"/>
      <c r="N870" s="5"/>
      <c r="O870" s="5"/>
      <c r="P870" s="5"/>
      <c r="Q870" s="5"/>
      <c r="R870" s="5"/>
      <c r="S870" s="5"/>
      <c r="T870" s="5"/>
      <c r="U870" s="5"/>
      <c r="V870" s="5"/>
      <c r="W870" s="5"/>
      <c r="X870" s="5"/>
      <c r="Y870" s="5"/>
      <c r="Z870" s="5"/>
    </row>
    <row r="871" spans="1:26" ht="12.75" customHeight="1" x14ac:dyDescent="0.2">
      <c r="A871" s="55"/>
      <c r="B871" s="56"/>
      <c r="C871" s="56"/>
      <c r="D871" s="56"/>
      <c r="E871" s="56"/>
      <c r="F871" s="56"/>
      <c r="G871" s="56"/>
      <c r="H871" s="56"/>
      <c r="I871" s="56"/>
      <c r="J871" s="56"/>
      <c r="K871" s="5"/>
      <c r="L871" s="5"/>
      <c r="M871" s="5"/>
      <c r="N871" s="5"/>
      <c r="O871" s="5"/>
      <c r="P871" s="5"/>
      <c r="Q871" s="5"/>
      <c r="R871" s="5"/>
      <c r="S871" s="5"/>
      <c r="T871" s="5"/>
      <c r="U871" s="5"/>
      <c r="V871" s="5"/>
      <c r="W871" s="5"/>
      <c r="X871" s="5"/>
      <c r="Y871" s="5"/>
      <c r="Z871" s="5"/>
    </row>
    <row r="872" spans="1:26" ht="12.75" customHeight="1" x14ac:dyDescent="0.2">
      <c r="A872" s="55"/>
      <c r="B872" s="56"/>
      <c r="C872" s="56"/>
      <c r="D872" s="56"/>
      <c r="E872" s="56"/>
      <c r="F872" s="56"/>
      <c r="G872" s="56"/>
      <c r="H872" s="56"/>
      <c r="I872" s="56"/>
      <c r="J872" s="56"/>
      <c r="K872" s="5"/>
      <c r="L872" s="5"/>
      <c r="M872" s="5"/>
      <c r="N872" s="5"/>
      <c r="O872" s="5"/>
      <c r="P872" s="5"/>
      <c r="Q872" s="5"/>
      <c r="R872" s="5"/>
      <c r="S872" s="5"/>
      <c r="T872" s="5"/>
      <c r="U872" s="5"/>
      <c r="V872" s="5"/>
      <c r="W872" s="5"/>
      <c r="X872" s="5"/>
      <c r="Y872" s="5"/>
      <c r="Z872" s="5"/>
    </row>
    <row r="873" spans="1:26" ht="12.75" customHeight="1" x14ac:dyDescent="0.2">
      <c r="A873" s="55"/>
      <c r="B873" s="56"/>
      <c r="C873" s="56"/>
      <c r="D873" s="56"/>
      <c r="E873" s="56"/>
      <c r="F873" s="56"/>
      <c r="G873" s="56"/>
      <c r="H873" s="56"/>
      <c r="I873" s="56"/>
      <c r="J873" s="56"/>
      <c r="K873" s="5"/>
      <c r="L873" s="5"/>
      <c r="M873" s="5"/>
      <c r="N873" s="5"/>
      <c r="O873" s="5"/>
      <c r="P873" s="5"/>
      <c r="Q873" s="5"/>
      <c r="R873" s="5"/>
      <c r="S873" s="5"/>
      <c r="T873" s="5"/>
      <c r="U873" s="5"/>
      <c r="V873" s="5"/>
      <c r="W873" s="5"/>
      <c r="X873" s="5"/>
      <c r="Y873" s="5"/>
      <c r="Z873" s="5"/>
    </row>
    <row r="874" spans="1:26" ht="12.75" customHeight="1" x14ac:dyDescent="0.2">
      <c r="A874" s="55"/>
      <c r="B874" s="56"/>
      <c r="C874" s="56"/>
      <c r="D874" s="56"/>
      <c r="E874" s="56"/>
      <c r="F874" s="56"/>
      <c r="G874" s="56"/>
      <c r="H874" s="56"/>
      <c r="I874" s="56"/>
      <c r="J874" s="56"/>
      <c r="K874" s="5"/>
      <c r="L874" s="5"/>
      <c r="M874" s="5"/>
      <c r="N874" s="5"/>
      <c r="O874" s="5"/>
      <c r="P874" s="5"/>
      <c r="Q874" s="5"/>
      <c r="R874" s="5"/>
      <c r="S874" s="5"/>
      <c r="T874" s="5"/>
      <c r="U874" s="5"/>
      <c r="V874" s="5"/>
      <c r="W874" s="5"/>
      <c r="X874" s="5"/>
      <c r="Y874" s="5"/>
      <c r="Z874" s="5"/>
    </row>
    <row r="875" spans="1:26" ht="12.75" customHeight="1" x14ac:dyDescent="0.2">
      <c r="A875" s="55"/>
      <c r="B875" s="56"/>
      <c r="C875" s="56"/>
      <c r="D875" s="56"/>
      <c r="E875" s="56"/>
      <c r="F875" s="56"/>
      <c r="G875" s="56"/>
      <c r="H875" s="56"/>
      <c r="I875" s="56"/>
      <c r="J875" s="56"/>
      <c r="K875" s="5"/>
      <c r="L875" s="5"/>
      <c r="M875" s="5"/>
      <c r="N875" s="5"/>
      <c r="O875" s="5"/>
      <c r="P875" s="5"/>
      <c r="Q875" s="5"/>
      <c r="R875" s="5"/>
      <c r="S875" s="5"/>
      <c r="T875" s="5"/>
      <c r="U875" s="5"/>
      <c r="V875" s="5"/>
      <c r="W875" s="5"/>
      <c r="X875" s="5"/>
      <c r="Y875" s="5"/>
      <c r="Z875" s="5"/>
    </row>
    <row r="876" spans="1:26" ht="12.75" customHeight="1" x14ac:dyDescent="0.2">
      <c r="A876" s="55"/>
      <c r="B876" s="56"/>
      <c r="C876" s="56"/>
      <c r="D876" s="56"/>
      <c r="E876" s="56"/>
      <c r="F876" s="56"/>
      <c r="G876" s="56"/>
      <c r="H876" s="56"/>
      <c r="I876" s="56"/>
      <c r="J876" s="56"/>
      <c r="K876" s="5"/>
      <c r="L876" s="5"/>
      <c r="M876" s="5"/>
      <c r="N876" s="5"/>
      <c r="O876" s="5"/>
      <c r="P876" s="5"/>
      <c r="Q876" s="5"/>
      <c r="R876" s="5"/>
      <c r="S876" s="5"/>
      <c r="T876" s="5"/>
      <c r="U876" s="5"/>
      <c r="V876" s="5"/>
      <c r="W876" s="5"/>
      <c r="X876" s="5"/>
      <c r="Y876" s="5"/>
      <c r="Z876" s="5"/>
    </row>
    <row r="877" spans="1:26" ht="12.75" customHeight="1" x14ac:dyDescent="0.2">
      <c r="A877" s="55"/>
      <c r="B877" s="56"/>
      <c r="C877" s="56"/>
      <c r="D877" s="56"/>
      <c r="E877" s="56"/>
      <c r="F877" s="56"/>
      <c r="G877" s="56"/>
      <c r="H877" s="56"/>
      <c r="I877" s="56"/>
      <c r="J877" s="56"/>
      <c r="K877" s="5"/>
      <c r="L877" s="5"/>
      <c r="M877" s="5"/>
      <c r="N877" s="5"/>
      <c r="O877" s="5"/>
      <c r="P877" s="5"/>
      <c r="Q877" s="5"/>
      <c r="R877" s="5"/>
      <c r="S877" s="5"/>
      <c r="T877" s="5"/>
      <c r="U877" s="5"/>
      <c r="V877" s="5"/>
      <c r="W877" s="5"/>
      <c r="X877" s="5"/>
      <c r="Y877" s="5"/>
      <c r="Z877" s="5"/>
    </row>
    <row r="878" spans="1:26" ht="12.75" customHeight="1" x14ac:dyDescent="0.2">
      <c r="A878" s="55"/>
      <c r="B878" s="56"/>
      <c r="C878" s="56"/>
      <c r="D878" s="56"/>
      <c r="E878" s="56"/>
      <c r="F878" s="56"/>
      <c r="G878" s="56"/>
      <c r="H878" s="56"/>
      <c r="I878" s="56"/>
      <c r="J878" s="56"/>
      <c r="K878" s="5"/>
      <c r="L878" s="5"/>
      <c r="M878" s="5"/>
      <c r="N878" s="5"/>
      <c r="O878" s="5"/>
      <c r="P878" s="5"/>
      <c r="Q878" s="5"/>
      <c r="R878" s="5"/>
      <c r="S878" s="5"/>
      <c r="T878" s="5"/>
      <c r="U878" s="5"/>
      <c r="V878" s="5"/>
      <c r="W878" s="5"/>
      <c r="X878" s="5"/>
      <c r="Y878" s="5"/>
      <c r="Z878" s="5"/>
    </row>
    <row r="879" spans="1:26" ht="12.75" customHeight="1" x14ac:dyDescent="0.2">
      <c r="A879" s="55"/>
      <c r="B879" s="56"/>
      <c r="C879" s="56"/>
      <c r="D879" s="56"/>
      <c r="E879" s="56"/>
      <c r="F879" s="56"/>
      <c r="G879" s="56"/>
      <c r="H879" s="56"/>
      <c r="I879" s="56"/>
      <c r="J879" s="56"/>
      <c r="K879" s="5"/>
      <c r="L879" s="5"/>
      <c r="M879" s="5"/>
      <c r="N879" s="5"/>
      <c r="O879" s="5"/>
      <c r="P879" s="5"/>
      <c r="Q879" s="5"/>
      <c r="R879" s="5"/>
      <c r="S879" s="5"/>
      <c r="T879" s="5"/>
      <c r="U879" s="5"/>
      <c r="V879" s="5"/>
      <c r="W879" s="5"/>
      <c r="X879" s="5"/>
      <c r="Y879" s="5"/>
      <c r="Z879" s="5"/>
    </row>
    <row r="880" spans="1:26" ht="12.75" customHeight="1" x14ac:dyDescent="0.2">
      <c r="A880" s="55"/>
      <c r="B880" s="56"/>
      <c r="C880" s="56"/>
      <c r="D880" s="56"/>
      <c r="E880" s="56"/>
      <c r="F880" s="56"/>
      <c r="G880" s="56"/>
      <c r="H880" s="56"/>
      <c r="I880" s="56"/>
      <c r="J880" s="56"/>
      <c r="K880" s="5"/>
      <c r="L880" s="5"/>
      <c r="M880" s="5"/>
      <c r="N880" s="5"/>
      <c r="O880" s="5"/>
      <c r="P880" s="5"/>
      <c r="Q880" s="5"/>
      <c r="R880" s="5"/>
      <c r="S880" s="5"/>
      <c r="T880" s="5"/>
      <c r="U880" s="5"/>
      <c r="V880" s="5"/>
      <c r="W880" s="5"/>
      <c r="X880" s="5"/>
      <c r="Y880" s="5"/>
      <c r="Z880" s="5"/>
    </row>
    <row r="881" spans="1:26" ht="12.75" customHeight="1" x14ac:dyDescent="0.2">
      <c r="A881" s="55"/>
      <c r="B881" s="56"/>
      <c r="C881" s="56"/>
      <c r="D881" s="56"/>
      <c r="E881" s="56"/>
      <c r="F881" s="56"/>
      <c r="G881" s="56"/>
      <c r="H881" s="56"/>
      <c r="I881" s="56"/>
      <c r="J881" s="56"/>
      <c r="K881" s="5"/>
      <c r="L881" s="5"/>
      <c r="M881" s="5"/>
      <c r="N881" s="5"/>
      <c r="O881" s="5"/>
      <c r="P881" s="5"/>
      <c r="Q881" s="5"/>
      <c r="R881" s="5"/>
      <c r="S881" s="5"/>
      <c r="T881" s="5"/>
      <c r="U881" s="5"/>
      <c r="V881" s="5"/>
      <c r="W881" s="5"/>
      <c r="X881" s="5"/>
      <c r="Y881" s="5"/>
      <c r="Z881" s="5"/>
    </row>
    <row r="882" spans="1:26" ht="12.75" customHeight="1" x14ac:dyDescent="0.2">
      <c r="A882" s="55"/>
      <c r="B882" s="56"/>
      <c r="C882" s="56"/>
      <c r="D882" s="56"/>
      <c r="E882" s="56"/>
      <c r="F882" s="56"/>
      <c r="G882" s="56"/>
      <c r="H882" s="56"/>
      <c r="I882" s="56"/>
      <c r="J882" s="56"/>
      <c r="K882" s="5"/>
      <c r="L882" s="5"/>
      <c r="M882" s="5"/>
      <c r="N882" s="5"/>
      <c r="O882" s="5"/>
      <c r="P882" s="5"/>
      <c r="Q882" s="5"/>
      <c r="R882" s="5"/>
      <c r="S882" s="5"/>
      <c r="T882" s="5"/>
      <c r="U882" s="5"/>
      <c r="V882" s="5"/>
      <c r="W882" s="5"/>
      <c r="X882" s="5"/>
      <c r="Y882" s="5"/>
      <c r="Z882" s="5"/>
    </row>
    <row r="883" spans="1:26" ht="12.75" customHeight="1" x14ac:dyDescent="0.2">
      <c r="A883" s="55"/>
      <c r="B883" s="56"/>
      <c r="C883" s="56"/>
      <c r="D883" s="56"/>
      <c r="E883" s="56"/>
      <c r="F883" s="56"/>
      <c r="G883" s="56"/>
      <c r="H883" s="56"/>
      <c r="I883" s="56"/>
      <c r="J883" s="56"/>
      <c r="K883" s="5"/>
      <c r="L883" s="5"/>
      <c r="M883" s="5"/>
      <c r="N883" s="5"/>
      <c r="O883" s="5"/>
      <c r="P883" s="5"/>
      <c r="Q883" s="5"/>
      <c r="R883" s="5"/>
      <c r="S883" s="5"/>
      <c r="T883" s="5"/>
      <c r="U883" s="5"/>
      <c r="V883" s="5"/>
      <c r="W883" s="5"/>
      <c r="X883" s="5"/>
      <c r="Y883" s="5"/>
      <c r="Z883" s="5"/>
    </row>
    <row r="884" spans="1:26" ht="12.75" customHeight="1" x14ac:dyDescent="0.2">
      <c r="A884" s="55"/>
      <c r="B884" s="56"/>
      <c r="C884" s="56"/>
      <c r="D884" s="56"/>
      <c r="E884" s="56"/>
      <c r="F884" s="56"/>
      <c r="G884" s="56"/>
      <c r="H884" s="56"/>
      <c r="I884" s="56"/>
      <c r="J884" s="56"/>
      <c r="K884" s="5"/>
      <c r="L884" s="5"/>
      <c r="M884" s="5"/>
      <c r="N884" s="5"/>
      <c r="O884" s="5"/>
      <c r="P884" s="5"/>
      <c r="Q884" s="5"/>
      <c r="R884" s="5"/>
      <c r="S884" s="5"/>
      <c r="T884" s="5"/>
      <c r="U884" s="5"/>
      <c r="V884" s="5"/>
      <c r="W884" s="5"/>
      <c r="X884" s="5"/>
      <c r="Y884" s="5"/>
      <c r="Z884" s="5"/>
    </row>
    <row r="885" spans="1:26" ht="12.75" customHeight="1" x14ac:dyDescent="0.2">
      <c r="A885" s="55"/>
      <c r="B885" s="56"/>
      <c r="C885" s="56"/>
      <c r="D885" s="56"/>
      <c r="E885" s="56"/>
      <c r="F885" s="56"/>
      <c r="G885" s="56"/>
      <c r="H885" s="56"/>
      <c r="I885" s="56"/>
      <c r="J885" s="56"/>
      <c r="K885" s="5"/>
      <c r="L885" s="5"/>
      <c r="M885" s="5"/>
      <c r="N885" s="5"/>
      <c r="O885" s="5"/>
      <c r="P885" s="5"/>
      <c r="Q885" s="5"/>
      <c r="R885" s="5"/>
      <c r="S885" s="5"/>
      <c r="T885" s="5"/>
      <c r="U885" s="5"/>
      <c r="V885" s="5"/>
      <c r="W885" s="5"/>
      <c r="X885" s="5"/>
      <c r="Y885" s="5"/>
      <c r="Z885" s="5"/>
    </row>
    <row r="886" spans="1:26" ht="12.75" customHeight="1" x14ac:dyDescent="0.2">
      <c r="A886" s="55"/>
      <c r="B886" s="56"/>
      <c r="C886" s="56"/>
      <c r="D886" s="56"/>
      <c r="E886" s="56"/>
      <c r="F886" s="56"/>
      <c r="G886" s="56"/>
      <c r="H886" s="56"/>
      <c r="I886" s="56"/>
      <c r="J886" s="56"/>
      <c r="K886" s="5"/>
      <c r="L886" s="5"/>
      <c r="M886" s="5"/>
      <c r="N886" s="5"/>
      <c r="O886" s="5"/>
      <c r="P886" s="5"/>
      <c r="Q886" s="5"/>
      <c r="R886" s="5"/>
      <c r="S886" s="5"/>
      <c r="T886" s="5"/>
      <c r="U886" s="5"/>
      <c r="V886" s="5"/>
      <c r="W886" s="5"/>
      <c r="X886" s="5"/>
      <c r="Y886" s="5"/>
      <c r="Z886" s="5"/>
    </row>
    <row r="887" spans="1:26" ht="12.75" customHeight="1" x14ac:dyDescent="0.2">
      <c r="A887" s="55"/>
      <c r="B887" s="56"/>
      <c r="C887" s="56"/>
      <c r="D887" s="56"/>
      <c r="E887" s="56"/>
      <c r="F887" s="56"/>
      <c r="G887" s="56"/>
      <c r="H887" s="56"/>
      <c r="I887" s="56"/>
      <c r="J887" s="56"/>
      <c r="K887" s="5"/>
      <c r="L887" s="5"/>
      <c r="M887" s="5"/>
      <c r="N887" s="5"/>
      <c r="O887" s="5"/>
      <c r="P887" s="5"/>
      <c r="Q887" s="5"/>
      <c r="R887" s="5"/>
      <c r="S887" s="5"/>
      <c r="T887" s="5"/>
      <c r="U887" s="5"/>
      <c r="V887" s="5"/>
      <c r="W887" s="5"/>
      <c r="X887" s="5"/>
      <c r="Y887" s="5"/>
      <c r="Z887" s="5"/>
    </row>
    <row r="888" spans="1:26" ht="12.75" customHeight="1" x14ac:dyDescent="0.2">
      <c r="A888" s="55"/>
      <c r="B888" s="56"/>
      <c r="C888" s="56"/>
      <c r="D888" s="56"/>
      <c r="E888" s="56"/>
      <c r="F888" s="56"/>
      <c r="G888" s="56"/>
      <c r="H888" s="56"/>
      <c r="I888" s="56"/>
      <c r="J888" s="56"/>
      <c r="K888" s="5"/>
      <c r="L888" s="5"/>
      <c r="M888" s="5"/>
      <c r="N888" s="5"/>
      <c r="O888" s="5"/>
      <c r="P888" s="5"/>
      <c r="Q888" s="5"/>
      <c r="R888" s="5"/>
      <c r="S888" s="5"/>
      <c r="T888" s="5"/>
      <c r="U888" s="5"/>
      <c r="V888" s="5"/>
      <c r="W888" s="5"/>
      <c r="X888" s="5"/>
      <c r="Y888" s="5"/>
      <c r="Z888" s="5"/>
    </row>
    <row r="889" spans="1:26" ht="12.75" customHeight="1" x14ac:dyDescent="0.2">
      <c r="A889" s="55"/>
      <c r="B889" s="56"/>
      <c r="C889" s="56"/>
      <c r="D889" s="56"/>
      <c r="E889" s="56"/>
      <c r="F889" s="56"/>
      <c r="G889" s="56"/>
      <c r="H889" s="56"/>
      <c r="I889" s="56"/>
      <c r="J889" s="56"/>
      <c r="K889" s="5"/>
      <c r="L889" s="5"/>
      <c r="M889" s="5"/>
      <c r="N889" s="5"/>
      <c r="O889" s="5"/>
      <c r="P889" s="5"/>
      <c r="Q889" s="5"/>
      <c r="R889" s="5"/>
      <c r="S889" s="5"/>
      <c r="T889" s="5"/>
      <c r="U889" s="5"/>
      <c r="V889" s="5"/>
      <c r="W889" s="5"/>
      <c r="X889" s="5"/>
      <c r="Y889" s="5"/>
      <c r="Z889" s="5"/>
    </row>
    <row r="890" spans="1:26" ht="12.75" customHeight="1" x14ac:dyDescent="0.2">
      <c r="A890" s="55"/>
      <c r="B890" s="56"/>
      <c r="C890" s="56"/>
      <c r="D890" s="56"/>
      <c r="E890" s="56"/>
      <c r="F890" s="56"/>
      <c r="G890" s="56"/>
      <c r="H890" s="56"/>
      <c r="I890" s="56"/>
      <c r="J890" s="56"/>
      <c r="K890" s="5"/>
      <c r="L890" s="5"/>
      <c r="M890" s="5"/>
      <c r="N890" s="5"/>
      <c r="O890" s="5"/>
      <c r="P890" s="5"/>
      <c r="Q890" s="5"/>
      <c r="R890" s="5"/>
      <c r="S890" s="5"/>
      <c r="T890" s="5"/>
      <c r="U890" s="5"/>
      <c r="V890" s="5"/>
      <c r="W890" s="5"/>
      <c r="X890" s="5"/>
      <c r="Y890" s="5"/>
      <c r="Z890" s="5"/>
    </row>
    <row r="891" spans="1:26" ht="12.75" customHeight="1" x14ac:dyDescent="0.2">
      <c r="A891" s="55"/>
      <c r="B891" s="56"/>
      <c r="C891" s="56"/>
      <c r="D891" s="56"/>
      <c r="E891" s="56"/>
      <c r="F891" s="56"/>
      <c r="G891" s="56"/>
      <c r="H891" s="56"/>
      <c r="I891" s="56"/>
      <c r="J891" s="56"/>
      <c r="K891" s="5"/>
      <c r="L891" s="5"/>
      <c r="M891" s="5"/>
      <c r="N891" s="5"/>
      <c r="O891" s="5"/>
      <c r="P891" s="5"/>
      <c r="Q891" s="5"/>
      <c r="R891" s="5"/>
      <c r="S891" s="5"/>
      <c r="T891" s="5"/>
      <c r="U891" s="5"/>
      <c r="V891" s="5"/>
      <c r="W891" s="5"/>
      <c r="X891" s="5"/>
      <c r="Y891" s="5"/>
      <c r="Z891" s="5"/>
    </row>
    <row r="892" spans="1:26" ht="12.75" customHeight="1" x14ac:dyDescent="0.2">
      <c r="A892" s="55"/>
      <c r="B892" s="56"/>
      <c r="C892" s="56"/>
      <c r="D892" s="56"/>
      <c r="E892" s="56"/>
      <c r="F892" s="56"/>
      <c r="G892" s="56"/>
      <c r="H892" s="56"/>
      <c r="I892" s="56"/>
      <c r="J892" s="56"/>
      <c r="K892" s="5"/>
      <c r="L892" s="5"/>
      <c r="M892" s="5"/>
      <c r="N892" s="5"/>
      <c r="O892" s="5"/>
      <c r="P892" s="5"/>
      <c r="Q892" s="5"/>
      <c r="R892" s="5"/>
      <c r="S892" s="5"/>
      <c r="T892" s="5"/>
      <c r="U892" s="5"/>
      <c r="V892" s="5"/>
      <c r="W892" s="5"/>
      <c r="X892" s="5"/>
      <c r="Y892" s="5"/>
      <c r="Z892" s="5"/>
    </row>
    <row r="893" spans="1:26" ht="12.75" customHeight="1" x14ac:dyDescent="0.2">
      <c r="A893" s="55"/>
      <c r="B893" s="56"/>
      <c r="C893" s="56"/>
      <c r="D893" s="56"/>
      <c r="E893" s="56"/>
      <c r="F893" s="56"/>
      <c r="G893" s="56"/>
      <c r="H893" s="56"/>
      <c r="I893" s="56"/>
      <c r="J893" s="56"/>
      <c r="K893" s="5"/>
      <c r="L893" s="5"/>
      <c r="M893" s="5"/>
      <c r="N893" s="5"/>
      <c r="O893" s="5"/>
      <c r="P893" s="5"/>
      <c r="Q893" s="5"/>
      <c r="R893" s="5"/>
      <c r="S893" s="5"/>
      <c r="T893" s="5"/>
      <c r="U893" s="5"/>
      <c r="V893" s="5"/>
      <c r="W893" s="5"/>
      <c r="X893" s="5"/>
      <c r="Y893" s="5"/>
      <c r="Z893" s="5"/>
    </row>
    <row r="894" spans="1:26" ht="12.75" customHeight="1" x14ac:dyDescent="0.2">
      <c r="A894" s="55"/>
      <c r="B894" s="56"/>
      <c r="C894" s="56"/>
      <c r="D894" s="56"/>
      <c r="E894" s="56"/>
      <c r="F894" s="56"/>
      <c r="G894" s="56"/>
      <c r="H894" s="56"/>
      <c r="I894" s="56"/>
      <c r="J894" s="56"/>
      <c r="K894" s="5"/>
      <c r="L894" s="5"/>
      <c r="M894" s="5"/>
      <c r="N894" s="5"/>
      <c r="O894" s="5"/>
      <c r="P894" s="5"/>
      <c r="Q894" s="5"/>
      <c r="R894" s="5"/>
      <c r="S894" s="5"/>
      <c r="T894" s="5"/>
      <c r="U894" s="5"/>
      <c r="V894" s="5"/>
      <c r="W894" s="5"/>
      <c r="X894" s="5"/>
      <c r="Y894" s="5"/>
      <c r="Z894" s="5"/>
    </row>
    <row r="895" spans="1:26" ht="12.75" customHeight="1" x14ac:dyDescent="0.2">
      <c r="A895" s="55"/>
      <c r="B895" s="56"/>
      <c r="C895" s="56"/>
      <c r="D895" s="56"/>
      <c r="E895" s="56"/>
      <c r="F895" s="56"/>
      <c r="G895" s="56"/>
      <c r="H895" s="56"/>
      <c r="I895" s="56"/>
      <c r="J895" s="56"/>
      <c r="K895" s="5"/>
      <c r="L895" s="5"/>
      <c r="M895" s="5"/>
      <c r="N895" s="5"/>
      <c r="O895" s="5"/>
      <c r="P895" s="5"/>
      <c r="Q895" s="5"/>
      <c r="R895" s="5"/>
      <c r="S895" s="5"/>
      <c r="T895" s="5"/>
      <c r="U895" s="5"/>
      <c r="V895" s="5"/>
      <c r="W895" s="5"/>
      <c r="X895" s="5"/>
      <c r="Y895" s="5"/>
      <c r="Z895" s="5"/>
    </row>
    <row r="896" spans="1:26" ht="12.75" customHeight="1" x14ac:dyDescent="0.2">
      <c r="A896" s="55"/>
      <c r="B896" s="56"/>
      <c r="C896" s="56"/>
      <c r="D896" s="56"/>
      <c r="E896" s="56"/>
      <c r="F896" s="56"/>
      <c r="G896" s="56"/>
      <c r="H896" s="56"/>
      <c r="I896" s="56"/>
      <c r="J896" s="56"/>
      <c r="K896" s="5"/>
      <c r="L896" s="5"/>
      <c r="M896" s="5"/>
      <c r="N896" s="5"/>
      <c r="O896" s="5"/>
      <c r="P896" s="5"/>
      <c r="Q896" s="5"/>
      <c r="R896" s="5"/>
      <c r="S896" s="5"/>
      <c r="T896" s="5"/>
      <c r="U896" s="5"/>
      <c r="V896" s="5"/>
      <c r="W896" s="5"/>
      <c r="X896" s="5"/>
      <c r="Y896" s="5"/>
      <c r="Z896" s="5"/>
    </row>
    <row r="897" spans="1:26" ht="12.75" customHeight="1" x14ac:dyDescent="0.2">
      <c r="A897" s="55"/>
      <c r="B897" s="56"/>
      <c r="C897" s="56"/>
      <c r="D897" s="56"/>
      <c r="E897" s="56"/>
      <c r="F897" s="56"/>
      <c r="G897" s="56"/>
      <c r="H897" s="56"/>
      <c r="I897" s="56"/>
      <c r="J897" s="56"/>
      <c r="K897" s="5"/>
      <c r="L897" s="5"/>
      <c r="M897" s="5"/>
      <c r="N897" s="5"/>
      <c r="O897" s="5"/>
      <c r="P897" s="5"/>
      <c r="Q897" s="5"/>
      <c r="R897" s="5"/>
      <c r="S897" s="5"/>
      <c r="T897" s="5"/>
      <c r="U897" s="5"/>
      <c r="V897" s="5"/>
      <c r="W897" s="5"/>
      <c r="X897" s="5"/>
      <c r="Y897" s="5"/>
      <c r="Z897" s="5"/>
    </row>
    <row r="898" spans="1:26" ht="12.75" customHeight="1" x14ac:dyDescent="0.2">
      <c r="A898" s="55"/>
      <c r="B898" s="56"/>
      <c r="C898" s="56"/>
      <c r="D898" s="56"/>
      <c r="E898" s="56"/>
      <c r="F898" s="56"/>
      <c r="G898" s="56"/>
      <c r="H898" s="56"/>
      <c r="I898" s="56"/>
      <c r="J898" s="56"/>
      <c r="K898" s="5"/>
      <c r="L898" s="5"/>
      <c r="M898" s="5"/>
      <c r="N898" s="5"/>
      <c r="O898" s="5"/>
      <c r="P898" s="5"/>
      <c r="Q898" s="5"/>
      <c r="R898" s="5"/>
      <c r="S898" s="5"/>
      <c r="T898" s="5"/>
      <c r="U898" s="5"/>
      <c r="V898" s="5"/>
      <c r="W898" s="5"/>
      <c r="X898" s="5"/>
      <c r="Y898" s="5"/>
      <c r="Z898" s="5"/>
    </row>
    <row r="899" spans="1:26" ht="12.75" customHeight="1" x14ac:dyDescent="0.2">
      <c r="A899" s="55"/>
      <c r="B899" s="56"/>
      <c r="C899" s="56"/>
      <c r="D899" s="56"/>
      <c r="E899" s="56"/>
      <c r="F899" s="56"/>
      <c r="G899" s="56"/>
      <c r="H899" s="56"/>
      <c r="I899" s="56"/>
      <c r="J899" s="56"/>
      <c r="K899" s="5"/>
      <c r="L899" s="5"/>
      <c r="M899" s="5"/>
      <c r="N899" s="5"/>
      <c r="O899" s="5"/>
      <c r="P899" s="5"/>
      <c r="Q899" s="5"/>
      <c r="R899" s="5"/>
      <c r="S899" s="5"/>
      <c r="T899" s="5"/>
      <c r="U899" s="5"/>
      <c r="V899" s="5"/>
      <c r="W899" s="5"/>
      <c r="X899" s="5"/>
      <c r="Y899" s="5"/>
      <c r="Z899" s="5"/>
    </row>
    <row r="900" spans="1:26" ht="12.75" customHeight="1" x14ac:dyDescent="0.2">
      <c r="A900" s="55"/>
      <c r="B900" s="56"/>
      <c r="C900" s="56"/>
      <c r="D900" s="56"/>
      <c r="E900" s="56"/>
      <c r="F900" s="56"/>
      <c r="G900" s="56"/>
      <c r="H900" s="56"/>
      <c r="I900" s="56"/>
      <c r="J900" s="56"/>
      <c r="K900" s="5"/>
      <c r="L900" s="5"/>
      <c r="M900" s="5"/>
      <c r="N900" s="5"/>
      <c r="O900" s="5"/>
      <c r="P900" s="5"/>
      <c r="Q900" s="5"/>
      <c r="R900" s="5"/>
      <c r="S900" s="5"/>
      <c r="T900" s="5"/>
      <c r="U900" s="5"/>
      <c r="V900" s="5"/>
      <c r="W900" s="5"/>
      <c r="X900" s="5"/>
      <c r="Y900" s="5"/>
      <c r="Z900" s="5"/>
    </row>
    <row r="901" spans="1:26" ht="12.75" customHeight="1" x14ac:dyDescent="0.2">
      <c r="A901" s="55"/>
      <c r="B901" s="56"/>
      <c r="C901" s="56"/>
      <c r="D901" s="56"/>
      <c r="E901" s="56"/>
      <c r="F901" s="56"/>
      <c r="G901" s="56"/>
      <c r="H901" s="56"/>
      <c r="I901" s="56"/>
      <c r="J901" s="56"/>
      <c r="K901" s="5"/>
      <c r="L901" s="5"/>
      <c r="M901" s="5"/>
      <c r="N901" s="5"/>
      <c r="O901" s="5"/>
      <c r="P901" s="5"/>
      <c r="Q901" s="5"/>
      <c r="R901" s="5"/>
      <c r="S901" s="5"/>
      <c r="T901" s="5"/>
      <c r="U901" s="5"/>
      <c r="V901" s="5"/>
      <c r="W901" s="5"/>
      <c r="X901" s="5"/>
      <c r="Y901" s="5"/>
      <c r="Z901" s="5"/>
    </row>
    <row r="902" spans="1:26" ht="12.75" customHeight="1" x14ac:dyDescent="0.2">
      <c r="A902" s="55"/>
      <c r="B902" s="56"/>
      <c r="C902" s="56"/>
      <c r="D902" s="56"/>
      <c r="E902" s="56"/>
      <c r="F902" s="56"/>
      <c r="G902" s="56"/>
      <c r="H902" s="56"/>
      <c r="I902" s="56"/>
      <c r="J902" s="56"/>
      <c r="K902" s="5"/>
      <c r="L902" s="5"/>
      <c r="M902" s="5"/>
      <c r="N902" s="5"/>
      <c r="O902" s="5"/>
      <c r="P902" s="5"/>
      <c r="Q902" s="5"/>
      <c r="R902" s="5"/>
      <c r="S902" s="5"/>
      <c r="T902" s="5"/>
      <c r="U902" s="5"/>
      <c r="V902" s="5"/>
      <c r="W902" s="5"/>
      <c r="X902" s="5"/>
      <c r="Y902" s="5"/>
      <c r="Z902" s="5"/>
    </row>
    <row r="903" spans="1:26" ht="12.75" customHeight="1" x14ac:dyDescent="0.2">
      <c r="A903" s="55"/>
      <c r="B903" s="56"/>
      <c r="C903" s="56"/>
      <c r="D903" s="56"/>
      <c r="E903" s="56"/>
      <c r="F903" s="56"/>
      <c r="G903" s="56"/>
      <c r="H903" s="56"/>
      <c r="I903" s="56"/>
      <c r="J903" s="56"/>
      <c r="K903" s="5"/>
      <c r="L903" s="5"/>
      <c r="M903" s="5"/>
      <c r="N903" s="5"/>
      <c r="O903" s="5"/>
      <c r="P903" s="5"/>
      <c r="Q903" s="5"/>
      <c r="R903" s="5"/>
      <c r="S903" s="5"/>
      <c r="T903" s="5"/>
      <c r="U903" s="5"/>
      <c r="V903" s="5"/>
      <c r="W903" s="5"/>
      <c r="X903" s="5"/>
      <c r="Y903" s="5"/>
      <c r="Z903" s="5"/>
    </row>
    <row r="904" spans="1:26" ht="12.75" customHeight="1" x14ac:dyDescent="0.2">
      <c r="A904" s="55"/>
      <c r="B904" s="56"/>
      <c r="C904" s="56"/>
      <c r="D904" s="56"/>
      <c r="E904" s="56"/>
      <c r="F904" s="56"/>
      <c r="G904" s="56"/>
      <c r="H904" s="56"/>
      <c r="I904" s="56"/>
      <c r="J904" s="56"/>
      <c r="K904" s="5"/>
      <c r="L904" s="5"/>
      <c r="M904" s="5"/>
      <c r="N904" s="5"/>
      <c r="O904" s="5"/>
      <c r="P904" s="5"/>
      <c r="Q904" s="5"/>
      <c r="R904" s="5"/>
      <c r="S904" s="5"/>
      <c r="T904" s="5"/>
      <c r="U904" s="5"/>
      <c r="V904" s="5"/>
      <c r="W904" s="5"/>
      <c r="X904" s="5"/>
      <c r="Y904" s="5"/>
      <c r="Z904" s="5"/>
    </row>
    <row r="905" spans="1:26" ht="12.75" customHeight="1" x14ac:dyDescent="0.2">
      <c r="A905" s="55"/>
      <c r="B905" s="56"/>
      <c r="C905" s="56"/>
      <c r="D905" s="56"/>
      <c r="E905" s="56"/>
      <c r="F905" s="56"/>
      <c r="G905" s="56"/>
      <c r="H905" s="56"/>
      <c r="I905" s="56"/>
      <c r="J905" s="56"/>
      <c r="K905" s="5"/>
      <c r="L905" s="5"/>
      <c r="M905" s="5"/>
      <c r="N905" s="5"/>
      <c r="O905" s="5"/>
      <c r="P905" s="5"/>
      <c r="Q905" s="5"/>
      <c r="R905" s="5"/>
      <c r="S905" s="5"/>
      <c r="T905" s="5"/>
      <c r="U905" s="5"/>
      <c r="V905" s="5"/>
      <c r="W905" s="5"/>
      <c r="X905" s="5"/>
      <c r="Y905" s="5"/>
      <c r="Z905" s="5"/>
    </row>
    <row r="906" spans="1:26" ht="12.75" customHeight="1" x14ac:dyDescent="0.2">
      <c r="A906" s="55"/>
      <c r="B906" s="56"/>
      <c r="C906" s="56"/>
      <c r="D906" s="56"/>
      <c r="E906" s="56"/>
      <c r="F906" s="56"/>
      <c r="G906" s="56"/>
      <c r="H906" s="56"/>
      <c r="I906" s="56"/>
      <c r="J906" s="56"/>
      <c r="K906" s="5"/>
      <c r="L906" s="5"/>
      <c r="M906" s="5"/>
      <c r="N906" s="5"/>
      <c r="O906" s="5"/>
      <c r="P906" s="5"/>
      <c r="Q906" s="5"/>
      <c r="R906" s="5"/>
      <c r="S906" s="5"/>
      <c r="T906" s="5"/>
      <c r="U906" s="5"/>
      <c r="V906" s="5"/>
      <c r="W906" s="5"/>
      <c r="X906" s="5"/>
      <c r="Y906" s="5"/>
      <c r="Z906" s="5"/>
    </row>
    <row r="907" spans="1:26" ht="12.75" customHeight="1" x14ac:dyDescent="0.2">
      <c r="A907" s="55"/>
      <c r="B907" s="56"/>
      <c r="C907" s="56"/>
      <c r="D907" s="56"/>
      <c r="E907" s="56"/>
      <c r="F907" s="56"/>
      <c r="G907" s="56"/>
      <c r="H907" s="56"/>
      <c r="I907" s="56"/>
      <c r="J907" s="56"/>
      <c r="K907" s="5"/>
      <c r="L907" s="5"/>
      <c r="M907" s="5"/>
      <c r="N907" s="5"/>
      <c r="O907" s="5"/>
      <c r="P907" s="5"/>
      <c r="Q907" s="5"/>
      <c r="R907" s="5"/>
      <c r="S907" s="5"/>
      <c r="T907" s="5"/>
      <c r="U907" s="5"/>
      <c r="V907" s="5"/>
      <c r="W907" s="5"/>
      <c r="X907" s="5"/>
      <c r="Y907" s="5"/>
      <c r="Z907" s="5"/>
    </row>
    <row r="908" spans="1:26" ht="12.75" customHeight="1" x14ac:dyDescent="0.2">
      <c r="A908" s="55"/>
      <c r="B908" s="56"/>
      <c r="C908" s="56"/>
      <c r="D908" s="56"/>
      <c r="E908" s="56"/>
      <c r="F908" s="56"/>
      <c r="G908" s="56"/>
      <c r="H908" s="56"/>
      <c r="I908" s="56"/>
      <c r="J908" s="56"/>
      <c r="K908" s="5"/>
      <c r="L908" s="5"/>
      <c r="M908" s="5"/>
      <c r="N908" s="5"/>
      <c r="O908" s="5"/>
      <c r="P908" s="5"/>
      <c r="Q908" s="5"/>
      <c r="R908" s="5"/>
      <c r="S908" s="5"/>
      <c r="T908" s="5"/>
      <c r="U908" s="5"/>
      <c r="V908" s="5"/>
      <c r="W908" s="5"/>
      <c r="X908" s="5"/>
      <c r="Y908" s="5"/>
      <c r="Z908" s="5"/>
    </row>
    <row r="909" spans="1:26" ht="12.75" customHeight="1" x14ac:dyDescent="0.2">
      <c r="A909" s="55"/>
      <c r="B909" s="56"/>
      <c r="C909" s="56"/>
      <c r="D909" s="56"/>
      <c r="E909" s="56"/>
      <c r="F909" s="56"/>
      <c r="G909" s="56"/>
      <c r="H909" s="56"/>
      <c r="I909" s="56"/>
      <c r="J909" s="56"/>
      <c r="K909" s="5"/>
      <c r="L909" s="5"/>
      <c r="M909" s="5"/>
      <c r="N909" s="5"/>
      <c r="O909" s="5"/>
      <c r="P909" s="5"/>
      <c r="Q909" s="5"/>
      <c r="R909" s="5"/>
      <c r="S909" s="5"/>
      <c r="T909" s="5"/>
      <c r="U909" s="5"/>
      <c r="V909" s="5"/>
      <c r="W909" s="5"/>
      <c r="X909" s="5"/>
      <c r="Y909" s="5"/>
      <c r="Z909" s="5"/>
    </row>
    <row r="910" spans="1:26" ht="12.75" customHeight="1" x14ac:dyDescent="0.2">
      <c r="A910" s="55"/>
      <c r="B910" s="56"/>
      <c r="C910" s="56"/>
      <c r="D910" s="56"/>
      <c r="E910" s="56"/>
      <c r="F910" s="56"/>
      <c r="G910" s="56"/>
      <c r="H910" s="56"/>
      <c r="I910" s="56"/>
      <c r="J910" s="56"/>
      <c r="K910" s="5"/>
      <c r="L910" s="5"/>
      <c r="M910" s="5"/>
      <c r="N910" s="5"/>
      <c r="O910" s="5"/>
      <c r="P910" s="5"/>
      <c r="Q910" s="5"/>
      <c r="R910" s="5"/>
      <c r="S910" s="5"/>
      <c r="T910" s="5"/>
      <c r="U910" s="5"/>
      <c r="V910" s="5"/>
      <c r="W910" s="5"/>
      <c r="X910" s="5"/>
      <c r="Y910" s="5"/>
      <c r="Z910" s="5"/>
    </row>
    <row r="911" spans="1:26" ht="12.75" customHeight="1" x14ac:dyDescent="0.2">
      <c r="A911" s="55"/>
      <c r="B911" s="56"/>
      <c r="C911" s="56"/>
      <c r="D911" s="56"/>
      <c r="E911" s="56"/>
      <c r="F911" s="56"/>
      <c r="G911" s="56"/>
      <c r="H911" s="56"/>
      <c r="I911" s="56"/>
      <c r="J911" s="56"/>
      <c r="K911" s="5"/>
      <c r="L911" s="5"/>
      <c r="M911" s="5"/>
      <c r="N911" s="5"/>
      <c r="O911" s="5"/>
      <c r="P911" s="5"/>
      <c r="Q911" s="5"/>
      <c r="R911" s="5"/>
      <c r="S911" s="5"/>
      <c r="T911" s="5"/>
      <c r="U911" s="5"/>
      <c r="V911" s="5"/>
      <c r="W911" s="5"/>
      <c r="X911" s="5"/>
      <c r="Y911" s="5"/>
      <c r="Z911" s="5"/>
    </row>
    <row r="912" spans="1:26" ht="12.75" customHeight="1" x14ac:dyDescent="0.2">
      <c r="A912" s="55"/>
      <c r="B912" s="56"/>
      <c r="C912" s="56"/>
      <c r="D912" s="56"/>
      <c r="E912" s="56"/>
      <c r="F912" s="56"/>
      <c r="G912" s="56"/>
      <c r="H912" s="56"/>
      <c r="I912" s="56"/>
      <c r="J912" s="56"/>
      <c r="K912" s="5"/>
      <c r="L912" s="5"/>
      <c r="M912" s="5"/>
      <c r="N912" s="5"/>
      <c r="O912" s="5"/>
      <c r="P912" s="5"/>
      <c r="Q912" s="5"/>
      <c r="R912" s="5"/>
      <c r="S912" s="5"/>
      <c r="T912" s="5"/>
      <c r="U912" s="5"/>
      <c r="V912" s="5"/>
      <c r="W912" s="5"/>
      <c r="X912" s="5"/>
      <c r="Y912" s="5"/>
      <c r="Z912" s="5"/>
    </row>
    <row r="913" spans="1:26" ht="12.75" customHeight="1" x14ac:dyDescent="0.2">
      <c r="A913" s="55"/>
      <c r="B913" s="56"/>
      <c r="C913" s="56"/>
      <c r="D913" s="56"/>
      <c r="E913" s="56"/>
      <c r="F913" s="56"/>
      <c r="G913" s="56"/>
      <c r="H913" s="56"/>
      <c r="I913" s="56"/>
      <c r="J913" s="56"/>
      <c r="K913" s="5"/>
      <c r="L913" s="5"/>
      <c r="M913" s="5"/>
      <c r="N913" s="5"/>
      <c r="O913" s="5"/>
      <c r="P913" s="5"/>
      <c r="Q913" s="5"/>
      <c r="R913" s="5"/>
      <c r="S913" s="5"/>
      <c r="T913" s="5"/>
      <c r="U913" s="5"/>
      <c r="V913" s="5"/>
      <c r="W913" s="5"/>
      <c r="X913" s="5"/>
      <c r="Y913" s="5"/>
      <c r="Z913" s="5"/>
    </row>
    <row r="914" spans="1:26" ht="12.75" customHeight="1" x14ac:dyDescent="0.2">
      <c r="A914" s="55"/>
      <c r="B914" s="56"/>
      <c r="C914" s="56"/>
      <c r="D914" s="56"/>
      <c r="E914" s="56"/>
      <c r="F914" s="56"/>
      <c r="G914" s="56"/>
      <c r="H914" s="56"/>
      <c r="I914" s="56"/>
      <c r="J914" s="56"/>
      <c r="K914" s="5"/>
      <c r="L914" s="5"/>
      <c r="M914" s="5"/>
      <c r="N914" s="5"/>
      <c r="O914" s="5"/>
      <c r="P914" s="5"/>
      <c r="Q914" s="5"/>
      <c r="R914" s="5"/>
      <c r="S914" s="5"/>
      <c r="T914" s="5"/>
      <c r="U914" s="5"/>
      <c r="V914" s="5"/>
      <c r="W914" s="5"/>
      <c r="X914" s="5"/>
      <c r="Y914" s="5"/>
      <c r="Z914" s="5"/>
    </row>
    <row r="915" spans="1:26" ht="12.75" customHeight="1" x14ac:dyDescent="0.2">
      <c r="A915" s="55"/>
      <c r="B915" s="56"/>
      <c r="C915" s="56"/>
      <c r="D915" s="56"/>
      <c r="E915" s="56"/>
      <c r="F915" s="56"/>
      <c r="G915" s="56"/>
      <c r="H915" s="56"/>
      <c r="I915" s="56"/>
      <c r="J915" s="56"/>
      <c r="K915" s="5"/>
      <c r="L915" s="5"/>
      <c r="M915" s="5"/>
      <c r="N915" s="5"/>
      <c r="O915" s="5"/>
      <c r="P915" s="5"/>
      <c r="Q915" s="5"/>
      <c r="R915" s="5"/>
      <c r="S915" s="5"/>
      <c r="T915" s="5"/>
      <c r="U915" s="5"/>
      <c r="V915" s="5"/>
      <c r="W915" s="5"/>
      <c r="X915" s="5"/>
      <c r="Y915" s="5"/>
      <c r="Z915" s="5"/>
    </row>
    <row r="916" spans="1:26" ht="12.75" customHeight="1" x14ac:dyDescent="0.2">
      <c r="A916" s="55"/>
      <c r="B916" s="56"/>
      <c r="C916" s="56"/>
      <c r="D916" s="56"/>
      <c r="E916" s="56"/>
      <c r="F916" s="56"/>
      <c r="G916" s="56"/>
      <c r="H916" s="56"/>
      <c r="I916" s="56"/>
      <c r="J916" s="56"/>
      <c r="K916" s="5"/>
      <c r="L916" s="5"/>
      <c r="M916" s="5"/>
      <c r="N916" s="5"/>
      <c r="O916" s="5"/>
      <c r="P916" s="5"/>
      <c r="Q916" s="5"/>
      <c r="R916" s="5"/>
      <c r="S916" s="5"/>
      <c r="T916" s="5"/>
      <c r="U916" s="5"/>
      <c r="V916" s="5"/>
      <c r="W916" s="5"/>
      <c r="X916" s="5"/>
      <c r="Y916" s="5"/>
      <c r="Z916" s="5"/>
    </row>
    <row r="917" spans="1:26" ht="12.75" customHeight="1" x14ac:dyDescent="0.2">
      <c r="A917" s="55"/>
      <c r="B917" s="56"/>
      <c r="C917" s="56"/>
      <c r="D917" s="56"/>
      <c r="E917" s="56"/>
      <c r="F917" s="56"/>
      <c r="G917" s="56"/>
      <c r="H917" s="56"/>
      <c r="I917" s="56"/>
      <c r="J917" s="56"/>
      <c r="K917" s="5"/>
      <c r="L917" s="5"/>
      <c r="M917" s="5"/>
      <c r="N917" s="5"/>
      <c r="O917" s="5"/>
      <c r="P917" s="5"/>
      <c r="Q917" s="5"/>
      <c r="R917" s="5"/>
      <c r="S917" s="5"/>
      <c r="T917" s="5"/>
      <c r="U917" s="5"/>
      <c r="V917" s="5"/>
      <c r="W917" s="5"/>
      <c r="X917" s="5"/>
      <c r="Y917" s="5"/>
      <c r="Z917" s="5"/>
    </row>
    <row r="918" spans="1:26" ht="12.75" customHeight="1" x14ac:dyDescent="0.2">
      <c r="A918" s="55"/>
      <c r="B918" s="56"/>
      <c r="C918" s="56"/>
      <c r="D918" s="56"/>
      <c r="E918" s="56"/>
      <c r="F918" s="56"/>
      <c r="G918" s="56"/>
      <c r="H918" s="56"/>
      <c r="I918" s="56"/>
      <c r="J918" s="56"/>
      <c r="K918" s="5"/>
      <c r="L918" s="5"/>
      <c r="M918" s="5"/>
      <c r="N918" s="5"/>
      <c r="O918" s="5"/>
      <c r="P918" s="5"/>
      <c r="Q918" s="5"/>
      <c r="R918" s="5"/>
      <c r="S918" s="5"/>
      <c r="T918" s="5"/>
      <c r="U918" s="5"/>
      <c r="V918" s="5"/>
      <c r="W918" s="5"/>
      <c r="X918" s="5"/>
      <c r="Y918" s="5"/>
      <c r="Z918" s="5"/>
    </row>
    <row r="919" spans="1:26" ht="12.75" customHeight="1" x14ac:dyDescent="0.2">
      <c r="A919" s="55"/>
      <c r="B919" s="56"/>
      <c r="C919" s="56"/>
      <c r="D919" s="56"/>
      <c r="E919" s="56"/>
      <c r="F919" s="56"/>
      <c r="G919" s="56"/>
      <c r="H919" s="56"/>
      <c r="I919" s="56"/>
      <c r="J919" s="56"/>
      <c r="K919" s="5"/>
      <c r="L919" s="5"/>
      <c r="M919" s="5"/>
      <c r="N919" s="5"/>
      <c r="O919" s="5"/>
      <c r="P919" s="5"/>
      <c r="Q919" s="5"/>
      <c r="R919" s="5"/>
      <c r="S919" s="5"/>
      <c r="T919" s="5"/>
      <c r="U919" s="5"/>
      <c r="V919" s="5"/>
      <c r="W919" s="5"/>
      <c r="X919" s="5"/>
      <c r="Y919" s="5"/>
      <c r="Z919" s="5"/>
    </row>
    <row r="920" spans="1:26" ht="12.75" customHeight="1" x14ac:dyDescent="0.2">
      <c r="A920" s="55"/>
      <c r="B920" s="56"/>
      <c r="C920" s="56"/>
      <c r="D920" s="56"/>
      <c r="E920" s="56"/>
      <c r="F920" s="56"/>
      <c r="G920" s="56"/>
      <c r="H920" s="56"/>
      <c r="I920" s="56"/>
      <c r="J920" s="56"/>
      <c r="K920" s="5"/>
      <c r="L920" s="5"/>
      <c r="M920" s="5"/>
      <c r="N920" s="5"/>
      <c r="O920" s="5"/>
      <c r="P920" s="5"/>
      <c r="Q920" s="5"/>
      <c r="R920" s="5"/>
      <c r="S920" s="5"/>
      <c r="T920" s="5"/>
      <c r="U920" s="5"/>
      <c r="V920" s="5"/>
      <c r="W920" s="5"/>
      <c r="X920" s="5"/>
      <c r="Y920" s="5"/>
      <c r="Z920" s="5"/>
    </row>
    <row r="921" spans="1:26" ht="12.75" customHeight="1" x14ac:dyDescent="0.2">
      <c r="A921" s="55"/>
      <c r="B921" s="56"/>
      <c r="C921" s="56"/>
      <c r="D921" s="56"/>
      <c r="E921" s="56"/>
      <c r="F921" s="56"/>
      <c r="G921" s="56"/>
      <c r="H921" s="56"/>
      <c r="I921" s="56"/>
      <c r="J921" s="56"/>
      <c r="K921" s="5"/>
      <c r="L921" s="5"/>
      <c r="M921" s="5"/>
      <c r="N921" s="5"/>
      <c r="O921" s="5"/>
      <c r="P921" s="5"/>
      <c r="Q921" s="5"/>
      <c r="R921" s="5"/>
      <c r="S921" s="5"/>
      <c r="T921" s="5"/>
      <c r="U921" s="5"/>
      <c r="V921" s="5"/>
      <c r="W921" s="5"/>
      <c r="X921" s="5"/>
      <c r="Y921" s="5"/>
      <c r="Z921" s="5"/>
    </row>
    <row r="922" spans="1:26" ht="12.75" customHeight="1" x14ac:dyDescent="0.2">
      <c r="A922" s="55"/>
      <c r="B922" s="56"/>
      <c r="C922" s="56"/>
      <c r="D922" s="56"/>
      <c r="E922" s="56"/>
      <c r="F922" s="56"/>
      <c r="G922" s="56"/>
      <c r="H922" s="56"/>
      <c r="I922" s="56"/>
      <c r="J922" s="56"/>
      <c r="K922" s="5"/>
      <c r="L922" s="5"/>
      <c r="M922" s="5"/>
      <c r="N922" s="5"/>
      <c r="O922" s="5"/>
      <c r="P922" s="5"/>
      <c r="Q922" s="5"/>
      <c r="R922" s="5"/>
      <c r="S922" s="5"/>
      <c r="T922" s="5"/>
      <c r="U922" s="5"/>
      <c r="V922" s="5"/>
      <c r="W922" s="5"/>
      <c r="X922" s="5"/>
      <c r="Y922" s="5"/>
      <c r="Z922" s="5"/>
    </row>
    <row r="923" spans="1:26" ht="12.75" customHeight="1" x14ac:dyDescent="0.2">
      <c r="A923" s="55"/>
      <c r="B923" s="56"/>
      <c r="C923" s="56"/>
      <c r="D923" s="56"/>
      <c r="E923" s="56"/>
      <c r="F923" s="56"/>
      <c r="G923" s="56"/>
      <c r="H923" s="56"/>
      <c r="I923" s="56"/>
      <c r="J923" s="56"/>
      <c r="K923" s="5"/>
      <c r="L923" s="5"/>
      <c r="M923" s="5"/>
      <c r="N923" s="5"/>
      <c r="O923" s="5"/>
      <c r="P923" s="5"/>
      <c r="Q923" s="5"/>
      <c r="R923" s="5"/>
      <c r="S923" s="5"/>
      <c r="T923" s="5"/>
      <c r="U923" s="5"/>
      <c r="V923" s="5"/>
      <c r="W923" s="5"/>
      <c r="X923" s="5"/>
      <c r="Y923" s="5"/>
      <c r="Z923" s="5"/>
    </row>
    <row r="924" spans="1:26" ht="12.75" customHeight="1" x14ac:dyDescent="0.2">
      <c r="A924" s="55"/>
      <c r="B924" s="56"/>
      <c r="C924" s="56"/>
      <c r="D924" s="56"/>
      <c r="E924" s="56"/>
      <c r="F924" s="56"/>
      <c r="G924" s="56"/>
      <c r="H924" s="56"/>
      <c r="I924" s="56"/>
      <c r="J924" s="56"/>
      <c r="K924" s="5"/>
      <c r="L924" s="5"/>
      <c r="M924" s="5"/>
      <c r="N924" s="5"/>
      <c r="O924" s="5"/>
      <c r="P924" s="5"/>
      <c r="Q924" s="5"/>
      <c r="R924" s="5"/>
      <c r="S924" s="5"/>
      <c r="T924" s="5"/>
      <c r="U924" s="5"/>
      <c r="V924" s="5"/>
      <c r="W924" s="5"/>
      <c r="X924" s="5"/>
      <c r="Y924" s="5"/>
      <c r="Z924" s="5"/>
    </row>
    <row r="925" spans="1:26" ht="12.75" customHeight="1" x14ac:dyDescent="0.2">
      <c r="A925" s="55"/>
      <c r="B925" s="56"/>
      <c r="C925" s="56"/>
      <c r="D925" s="56"/>
      <c r="E925" s="56"/>
      <c r="F925" s="56"/>
      <c r="G925" s="56"/>
      <c r="H925" s="56"/>
      <c r="I925" s="56"/>
      <c r="J925" s="56"/>
      <c r="K925" s="5"/>
      <c r="L925" s="5"/>
      <c r="M925" s="5"/>
      <c r="N925" s="5"/>
      <c r="O925" s="5"/>
      <c r="P925" s="5"/>
      <c r="Q925" s="5"/>
      <c r="R925" s="5"/>
      <c r="S925" s="5"/>
      <c r="T925" s="5"/>
      <c r="U925" s="5"/>
      <c r="V925" s="5"/>
      <c r="W925" s="5"/>
      <c r="X925" s="5"/>
      <c r="Y925" s="5"/>
      <c r="Z925" s="5"/>
    </row>
    <row r="926" spans="1:26" ht="12.75" customHeight="1" x14ac:dyDescent="0.2">
      <c r="A926" s="55"/>
      <c r="B926" s="56"/>
      <c r="C926" s="56"/>
      <c r="D926" s="56"/>
      <c r="E926" s="56"/>
      <c r="F926" s="56"/>
      <c r="G926" s="56"/>
      <c r="H926" s="56"/>
      <c r="I926" s="56"/>
      <c r="J926" s="56"/>
      <c r="K926" s="5"/>
      <c r="L926" s="5"/>
      <c r="M926" s="5"/>
      <c r="N926" s="5"/>
      <c r="O926" s="5"/>
      <c r="P926" s="5"/>
      <c r="Q926" s="5"/>
      <c r="R926" s="5"/>
      <c r="S926" s="5"/>
      <c r="T926" s="5"/>
      <c r="U926" s="5"/>
      <c r="V926" s="5"/>
      <c r="W926" s="5"/>
      <c r="X926" s="5"/>
      <c r="Y926" s="5"/>
      <c r="Z926" s="5"/>
    </row>
    <row r="927" spans="1:26" ht="12.75" customHeight="1" x14ac:dyDescent="0.2">
      <c r="A927" s="55"/>
      <c r="B927" s="56"/>
      <c r="C927" s="56"/>
      <c r="D927" s="56"/>
      <c r="E927" s="56"/>
      <c r="F927" s="56"/>
      <c r="G927" s="56"/>
      <c r="H927" s="56"/>
      <c r="I927" s="56"/>
      <c r="J927" s="56"/>
      <c r="K927" s="5"/>
      <c r="L927" s="5"/>
      <c r="M927" s="5"/>
      <c r="N927" s="5"/>
      <c r="O927" s="5"/>
      <c r="P927" s="5"/>
      <c r="Q927" s="5"/>
      <c r="R927" s="5"/>
      <c r="S927" s="5"/>
      <c r="T927" s="5"/>
      <c r="U927" s="5"/>
      <c r="V927" s="5"/>
      <c r="W927" s="5"/>
      <c r="X927" s="5"/>
      <c r="Y927" s="5"/>
      <c r="Z927" s="5"/>
    </row>
    <row r="928" spans="1:26" ht="12.75" customHeight="1" x14ac:dyDescent="0.2">
      <c r="A928" s="55"/>
      <c r="B928" s="56"/>
      <c r="C928" s="56"/>
      <c r="D928" s="56"/>
      <c r="E928" s="56"/>
      <c r="F928" s="56"/>
      <c r="G928" s="56"/>
      <c r="H928" s="56"/>
      <c r="I928" s="56"/>
      <c r="J928" s="56"/>
      <c r="K928" s="5"/>
      <c r="L928" s="5"/>
      <c r="M928" s="5"/>
      <c r="N928" s="5"/>
      <c r="O928" s="5"/>
      <c r="P928" s="5"/>
      <c r="Q928" s="5"/>
      <c r="R928" s="5"/>
      <c r="S928" s="5"/>
      <c r="T928" s="5"/>
      <c r="U928" s="5"/>
      <c r="V928" s="5"/>
      <c r="W928" s="5"/>
      <c r="X928" s="5"/>
      <c r="Y928" s="5"/>
      <c r="Z928" s="5"/>
    </row>
    <row r="929" spans="1:26" ht="12.75" customHeight="1" x14ac:dyDescent="0.2">
      <c r="A929" s="55"/>
      <c r="B929" s="56"/>
      <c r="C929" s="56"/>
      <c r="D929" s="56"/>
      <c r="E929" s="56"/>
      <c r="F929" s="56"/>
      <c r="G929" s="56"/>
      <c r="H929" s="56"/>
      <c r="I929" s="56"/>
      <c r="J929" s="56"/>
      <c r="K929" s="5"/>
      <c r="L929" s="5"/>
      <c r="M929" s="5"/>
      <c r="N929" s="5"/>
      <c r="O929" s="5"/>
      <c r="P929" s="5"/>
      <c r="Q929" s="5"/>
      <c r="R929" s="5"/>
      <c r="S929" s="5"/>
      <c r="T929" s="5"/>
      <c r="U929" s="5"/>
      <c r="V929" s="5"/>
      <c r="W929" s="5"/>
      <c r="X929" s="5"/>
      <c r="Y929" s="5"/>
      <c r="Z929" s="5"/>
    </row>
    <row r="930" spans="1:26" ht="12.75" customHeight="1" x14ac:dyDescent="0.2">
      <c r="A930" s="55"/>
      <c r="B930" s="56"/>
      <c r="C930" s="56"/>
      <c r="D930" s="56"/>
      <c r="E930" s="56"/>
      <c r="F930" s="56"/>
      <c r="G930" s="56"/>
      <c r="H930" s="56"/>
      <c r="I930" s="56"/>
      <c r="J930" s="56"/>
      <c r="K930" s="5"/>
      <c r="L930" s="5"/>
      <c r="M930" s="5"/>
      <c r="N930" s="5"/>
      <c r="O930" s="5"/>
      <c r="P930" s="5"/>
      <c r="Q930" s="5"/>
      <c r="R930" s="5"/>
      <c r="S930" s="5"/>
      <c r="T930" s="5"/>
      <c r="U930" s="5"/>
      <c r="V930" s="5"/>
      <c r="W930" s="5"/>
      <c r="X930" s="5"/>
      <c r="Y930" s="5"/>
      <c r="Z930" s="5"/>
    </row>
    <row r="931" spans="1:26" ht="12.75" customHeight="1" x14ac:dyDescent="0.2">
      <c r="A931" s="55"/>
      <c r="B931" s="56"/>
      <c r="C931" s="56"/>
      <c r="D931" s="56"/>
      <c r="E931" s="56"/>
      <c r="F931" s="56"/>
      <c r="G931" s="56"/>
      <c r="H931" s="56"/>
      <c r="I931" s="56"/>
      <c r="J931" s="56"/>
      <c r="K931" s="5"/>
      <c r="L931" s="5"/>
      <c r="M931" s="5"/>
      <c r="N931" s="5"/>
      <c r="O931" s="5"/>
      <c r="P931" s="5"/>
      <c r="Q931" s="5"/>
      <c r="R931" s="5"/>
      <c r="S931" s="5"/>
      <c r="T931" s="5"/>
      <c r="U931" s="5"/>
      <c r="V931" s="5"/>
      <c r="W931" s="5"/>
      <c r="X931" s="5"/>
      <c r="Y931" s="5"/>
      <c r="Z931" s="5"/>
    </row>
    <row r="932" spans="1:26" ht="12.75" customHeight="1" x14ac:dyDescent="0.2">
      <c r="A932" s="55"/>
      <c r="B932" s="56"/>
      <c r="C932" s="56"/>
      <c r="D932" s="56"/>
      <c r="E932" s="56"/>
      <c r="F932" s="56"/>
      <c r="G932" s="56"/>
      <c r="H932" s="56"/>
      <c r="I932" s="56"/>
      <c r="J932" s="56"/>
      <c r="K932" s="5"/>
      <c r="L932" s="5"/>
      <c r="M932" s="5"/>
      <c r="N932" s="5"/>
      <c r="O932" s="5"/>
      <c r="P932" s="5"/>
      <c r="Q932" s="5"/>
      <c r="R932" s="5"/>
      <c r="S932" s="5"/>
      <c r="T932" s="5"/>
      <c r="U932" s="5"/>
      <c r="V932" s="5"/>
      <c r="W932" s="5"/>
      <c r="X932" s="5"/>
      <c r="Y932" s="5"/>
      <c r="Z932" s="5"/>
    </row>
    <row r="933" spans="1:26" ht="12.75" customHeight="1" x14ac:dyDescent="0.2">
      <c r="A933" s="55"/>
      <c r="B933" s="56"/>
      <c r="C933" s="56"/>
      <c r="D933" s="56"/>
      <c r="E933" s="56"/>
      <c r="F933" s="56"/>
      <c r="G933" s="56"/>
      <c r="H933" s="56"/>
      <c r="I933" s="56"/>
      <c r="J933" s="56"/>
      <c r="K933" s="5"/>
      <c r="L933" s="5"/>
      <c r="M933" s="5"/>
      <c r="N933" s="5"/>
      <c r="O933" s="5"/>
      <c r="P933" s="5"/>
      <c r="Q933" s="5"/>
      <c r="R933" s="5"/>
      <c r="S933" s="5"/>
      <c r="T933" s="5"/>
      <c r="U933" s="5"/>
      <c r="V933" s="5"/>
      <c r="W933" s="5"/>
      <c r="X933" s="5"/>
      <c r="Y933" s="5"/>
      <c r="Z933" s="5"/>
    </row>
    <row r="934" spans="1:26" ht="12.75" customHeight="1" x14ac:dyDescent="0.2">
      <c r="A934" s="55"/>
      <c r="B934" s="56"/>
      <c r="C934" s="56"/>
      <c r="D934" s="56"/>
      <c r="E934" s="56"/>
      <c r="F934" s="56"/>
      <c r="G934" s="56"/>
      <c r="H934" s="56"/>
      <c r="I934" s="56"/>
      <c r="J934" s="56"/>
      <c r="K934" s="5"/>
      <c r="L934" s="5"/>
      <c r="M934" s="5"/>
      <c r="N934" s="5"/>
      <c r="O934" s="5"/>
      <c r="P934" s="5"/>
      <c r="Q934" s="5"/>
      <c r="R934" s="5"/>
      <c r="S934" s="5"/>
      <c r="T934" s="5"/>
      <c r="U934" s="5"/>
      <c r="V934" s="5"/>
      <c r="W934" s="5"/>
      <c r="X934" s="5"/>
      <c r="Y934" s="5"/>
      <c r="Z934" s="5"/>
    </row>
    <row r="935" spans="1:26" ht="12.75" customHeight="1" x14ac:dyDescent="0.2">
      <c r="A935" s="55"/>
      <c r="B935" s="56"/>
      <c r="C935" s="56"/>
      <c r="D935" s="56"/>
      <c r="E935" s="56"/>
      <c r="F935" s="56"/>
      <c r="G935" s="56"/>
      <c r="H935" s="56"/>
      <c r="I935" s="56"/>
      <c r="J935" s="56"/>
      <c r="K935" s="5"/>
      <c r="L935" s="5"/>
      <c r="M935" s="5"/>
      <c r="N935" s="5"/>
      <c r="O935" s="5"/>
      <c r="P935" s="5"/>
      <c r="Q935" s="5"/>
      <c r="R935" s="5"/>
      <c r="S935" s="5"/>
      <c r="T935" s="5"/>
      <c r="U935" s="5"/>
      <c r="V935" s="5"/>
      <c r="W935" s="5"/>
      <c r="X935" s="5"/>
      <c r="Y935" s="5"/>
      <c r="Z935" s="5"/>
    </row>
    <row r="936" spans="1:26" ht="12.75" customHeight="1" x14ac:dyDescent="0.2">
      <c r="A936" s="55"/>
      <c r="B936" s="56"/>
      <c r="C936" s="56"/>
      <c r="D936" s="56"/>
      <c r="E936" s="56"/>
      <c r="F936" s="56"/>
      <c r="G936" s="56"/>
      <c r="H936" s="56"/>
      <c r="I936" s="56"/>
      <c r="J936" s="56"/>
      <c r="K936" s="5"/>
      <c r="L936" s="5"/>
      <c r="M936" s="5"/>
      <c r="N936" s="5"/>
      <c r="O936" s="5"/>
      <c r="P936" s="5"/>
      <c r="Q936" s="5"/>
      <c r="R936" s="5"/>
      <c r="S936" s="5"/>
      <c r="T936" s="5"/>
      <c r="U936" s="5"/>
      <c r="V936" s="5"/>
      <c r="W936" s="5"/>
      <c r="X936" s="5"/>
      <c r="Y936" s="5"/>
      <c r="Z936" s="5"/>
    </row>
    <row r="937" spans="1:26" ht="12.75" customHeight="1" x14ac:dyDescent="0.2">
      <c r="A937" s="55"/>
      <c r="B937" s="56"/>
      <c r="C937" s="56"/>
      <c r="D937" s="56"/>
      <c r="E937" s="56"/>
      <c r="F937" s="56"/>
      <c r="G937" s="56"/>
      <c r="H937" s="56"/>
      <c r="I937" s="56"/>
      <c r="J937" s="56"/>
      <c r="K937" s="5"/>
      <c r="L937" s="5"/>
      <c r="M937" s="5"/>
      <c r="N937" s="5"/>
      <c r="O937" s="5"/>
      <c r="P937" s="5"/>
      <c r="Q937" s="5"/>
      <c r="R937" s="5"/>
      <c r="S937" s="5"/>
      <c r="T937" s="5"/>
      <c r="U937" s="5"/>
      <c r="V937" s="5"/>
      <c r="W937" s="5"/>
      <c r="X937" s="5"/>
      <c r="Y937" s="5"/>
      <c r="Z937" s="5"/>
    </row>
    <row r="938" spans="1:26" ht="12.75" customHeight="1" x14ac:dyDescent="0.2">
      <c r="A938" s="55"/>
      <c r="B938" s="56"/>
      <c r="C938" s="56"/>
      <c r="D938" s="56"/>
      <c r="E938" s="56"/>
      <c r="F938" s="56"/>
      <c r="G938" s="56"/>
      <c r="H938" s="56"/>
      <c r="I938" s="56"/>
      <c r="J938" s="56"/>
      <c r="K938" s="5"/>
      <c r="L938" s="5"/>
      <c r="M938" s="5"/>
      <c r="N938" s="5"/>
      <c r="O938" s="5"/>
      <c r="P938" s="5"/>
      <c r="Q938" s="5"/>
      <c r="R938" s="5"/>
      <c r="S938" s="5"/>
      <c r="T938" s="5"/>
      <c r="U938" s="5"/>
      <c r="V938" s="5"/>
      <c r="W938" s="5"/>
      <c r="X938" s="5"/>
      <c r="Y938" s="5"/>
      <c r="Z938" s="5"/>
    </row>
    <row r="939" spans="1:26" ht="12.75" customHeight="1" x14ac:dyDescent="0.2">
      <c r="A939" s="55"/>
      <c r="B939" s="56"/>
      <c r="C939" s="56"/>
      <c r="D939" s="56"/>
      <c r="E939" s="56"/>
      <c r="F939" s="56"/>
      <c r="G939" s="56"/>
      <c r="H939" s="56"/>
      <c r="I939" s="56"/>
      <c r="J939" s="56"/>
      <c r="K939" s="5"/>
      <c r="L939" s="5"/>
      <c r="M939" s="5"/>
      <c r="N939" s="5"/>
      <c r="O939" s="5"/>
      <c r="P939" s="5"/>
      <c r="Q939" s="5"/>
      <c r="R939" s="5"/>
      <c r="S939" s="5"/>
      <c r="T939" s="5"/>
      <c r="U939" s="5"/>
      <c r="V939" s="5"/>
      <c r="W939" s="5"/>
      <c r="X939" s="5"/>
      <c r="Y939" s="5"/>
      <c r="Z939" s="5"/>
    </row>
    <row r="940" spans="1:26" ht="12.75" customHeight="1" x14ac:dyDescent="0.2">
      <c r="A940" s="55"/>
      <c r="B940" s="56"/>
      <c r="C940" s="56"/>
      <c r="D940" s="56"/>
      <c r="E940" s="56"/>
      <c r="F940" s="56"/>
      <c r="G940" s="56"/>
      <c r="H940" s="56"/>
      <c r="I940" s="56"/>
      <c r="J940" s="56"/>
      <c r="K940" s="5"/>
      <c r="L940" s="5"/>
      <c r="M940" s="5"/>
      <c r="N940" s="5"/>
      <c r="O940" s="5"/>
      <c r="P940" s="5"/>
      <c r="Q940" s="5"/>
      <c r="R940" s="5"/>
      <c r="S940" s="5"/>
      <c r="T940" s="5"/>
      <c r="U940" s="5"/>
      <c r="V940" s="5"/>
      <c r="W940" s="5"/>
      <c r="X940" s="5"/>
      <c r="Y940" s="5"/>
      <c r="Z940" s="5"/>
    </row>
    <row r="941" spans="1:26" ht="12.75" customHeight="1" x14ac:dyDescent="0.2">
      <c r="A941" s="55"/>
      <c r="B941" s="56"/>
      <c r="C941" s="56"/>
      <c r="D941" s="56"/>
      <c r="E941" s="56"/>
      <c r="F941" s="56"/>
      <c r="G941" s="56"/>
      <c r="H941" s="56"/>
      <c r="I941" s="56"/>
      <c r="J941" s="56"/>
      <c r="K941" s="5"/>
      <c r="L941" s="5"/>
      <c r="M941" s="5"/>
      <c r="N941" s="5"/>
      <c r="O941" s="5"/>
      <c r="P941" s="5"/>
      <c r="Q941" s="5"/>
      <c r="R941" s="5"/>
      <c r="S941" s="5"/>
      <c r="T941" s="5"/>
      <c r="U941" s="5"/>
      <c r="V941" s="5"/>
      <c r="W941" s="5"/>
      <c r="X941" s="5"/>
      <c r="Y941" s="5"/>
      <c r="Z941" s="5"/>
    </row>
    <row r="942" spans="1:26" ht="12.75" customHeight="1" x14ac:dyDescent="0.2">
      <c r="A942" s="55"/>
      <c r="B942" s="56"/>
      <c r="C942" s="56"/>
      <c r="D942" s="56"/>
      <c r="E942" s="56"/>
      <c r="F942" s="56"/>
      <c r="G942" s="56"/>
      <c r="H942" s="56"/>
      <c r="I942" s="56"/>
      <c r="J942" s="56"/>
      <c r="K942" s="5"/>
      <c r="L942" s="5"/>
      <c r="M942" s="5"/>
      <c r="N942" s="5"/>
      <c r="O942" s="5"/>
      <c r="P942" s="5"/>
      <c r="Q942" s="5"/>
      <c r="R942" s="5"/>
      <c r="S942" s="5"/>
      <c r="T942" s="5"/>
      <c r="U942" s="5"/>
      <c r="V942" s="5"/>
      <c r="W942" s="5"/>
      <c r="X942" s="5"/>
      <c r="Y942" s="5"/>
      <c r="Z942" s="5"/>
    </row>
    <row r="943" spans="1:26" ht="12.75" customHeight="1" x14ac:dyDescent="0.2">
      <c r="A943" s="55"/>
      <c r="B943" s="56"/>
      <c r="C943" s="56"/>
      <c r="D943" s="56"/>
      <c r="E943" s="56"/>
      <c r="F943" s="56"/>
      <c r="G943" s="56"/>
      <c r="H943" s="56"/>
      <c r="I943" s="56"/>
      <c r="J943" s="56"/>
      <c r="K943" s="5"/>
      <c r="L943" s="5"/>
      <c r="M943" s="5"/>
      <c r="N943" s="5"/>
      <c r="O943" s="5"/>
      <c r="P943" s="5"/>
      <c r="Q943" s="5"/>
      <c r="R943" s="5"/>
      <c r="S943" s="5"/>
      <c r="T943" s="5"/>
      <c r="U943" s="5"/>
      <c r="V943" s="5"/>
      <c r="W943" s="5"/>
      <c r="X943" s="5"/>
      <c r="Y943" s="5"/>
      <c r="Z943" s="5"/>
    </row>
    <row r="944" spans="1:26" ht="12.75" customHeight="1" x14ac:dyDescent="0.2">
      <c r="A944" s="55"/>
      <c r="B944" s="56"/>
      <c r="C944" s="56"/>
      <c r="D944" s="56"/>
      <c r="E944" s="56"/>
      <c r="F944" s="56"/>
      <c r="G944" s="56"/>
      <c r="H944" s="56"/>
      <c r="I944" s="56"/>
      <c r="J944" s="56"/>
      <c r="K944" s="5"/>
      <c r="L944" s="5"/>
      <c r="M944" s="5"/>
      <c r="N944" s="5"/>
      <c r="O944" s="5"/>
      <c r="P944" s="5"/>
      <c r="Q944" s="5"/>
      <c r="R944" s="5"/>
      <c r="S944" s="5"/>
      <c r="T944" s="5"/>
      <c r="U944" s="5"/>
      <c r="V944" s="5"/>
      <c r="W944" s="5"/>
      <c r="X944" s="5"/>
      <c r="Y944" s="5"/>
      <c r="Z944" s="5"/>
    </row>
    <row r="945" spans="1:26" ht="12.75" customHeight="1" x14ac:dyDescent="0.2">
      <c r="A945" s="55"/>
      <c r="B945" s="56"/>
      <c r="C945" s="56"/>
      <c r="D945" s="56"/>
      <c r="E945" s="56"/>
      <c r="F945" s="56"/>
      <c r="G945" s="56"/>
      <c r="H945" s="56"/>
      <c r="I945" s="56"/>
      <c r="J945" s="56"/>
      <c r="K945" s="5"/>
      <c r="L945" s="5"/>
      <c r="M945" s="5"/>
      <c r="N945" s="5"/>
      <c r="O945" s="5"/>
      <c r="P945" s="5"/>
      <c r="Q945" s="5"/>
      <c r="R945" s="5"/>
      <c r="S945" s="5"/>
      <c r="T945" s="5"/>
      <c r="U945" s="5"/>
      <c r="V945" s="5"/>
      <c r="W945" s="5"/>
      <c r="X945" s="5"/>
      <c r="Y945" s="5"/>
      <c r="Z945" s="5"/>
    </row>
    <row r="946" spans="1:26" ht="12.75" customHeight="1" x14ac:dyDescent="0.2">
      <c r="A946" s="55"/>
      <c r="B946" s="56"/>
      <c r="C946" s="56"/>
      <c r="D946" s="56"/>
      <c r="E946" s="56"/>
      <c r="F946" s="56"/>
      <c r="G946" s="56"/>
      <c r="H946" s="56"/>
      <c r="I946" s="56"/>
      <c r="J946" s="56"/>
      <c r="K946" s="5"/>
      <c r="L946" s="5"/>
      <c r="M946" s="5"/>
      <c r="N946" s="5"/>
      <c r="O946" s="5"/>
      <c r="P946" s="5"/>
      <c r="Q946" s="5"/>
      <c r="R946" s="5"/>
      <c r="S946" s="5"/>
      <c r="T946" s="5"/>
      <c r="U946" s="5"/>
      <c r="V946" s="5"/>
      <c r="W946" s="5"/>
      <c r="X946" s="5"/>
      <c r="Y946" s="5"/>
      <c r="Z946" s="5"/>
    </row>
    <row r="947" spans="1:26" ht="12.75" customHeight="1" x14ac:dyDescent="0.2">
      <c r="A947" s="55"/>
      <c r="B947" s="56"/>
      <c r="C947" s="56"/>
      <c r="D947" s="56"/>
      <c r="E947" s="56"/>
      <c r="F947" s="56"/>
      <c r="G947" s="56"/>
      <c r="H947" s="56"/>
      <c r="I947" s="56"/>
      <c r="J947" s="56"/>
      <c r="K947" s="5"/>
      <c r="L947" s="5"/>
      <c r="M947" s="5"/>
      <c r="N947" s="5"/>
      <c r="O947" s="5"/>
      <c r="P947" s="5"/>
      <c r="Q947" s="5"/>
      <c r="R947" s="5"/>
      <c r="S947" s="5"/>
      <c r="T947" s="5"/>
      <c r="U947" s="5"/>
      <c r="V947" s="5"/>
      <c r="W947" s="5"/>
      <c r="X947" s="5"/>
      <c r="Y947" s="5"/>
      <c r="Z947" s="5"/>
    </row>
    <row r="948" spans="1:26" ht="12.75" customHeight="1" x14ac:dyDescent="0.2">
      <c r="A948" s="55"/>
      <c r="B948" s="56"/>
      <c r="C948" s="56"/>
      <c r="D948" s="56"/>
      <c r="E948" s="56"/>
      <c r="F948" s="56"/>
      <c r="G948" s="56"/>
      <c r="H948" s="56"/>
      <c r="I948" s="56"/>
      <c r="J948" s="56"/>
      <c r="K948" s="5"/>
      <c r="L948" s="5"/>
      <c r="M948" s="5"/>
      <c r="N948" s="5"/>
      <c r="O948" s="5"/>
      <c r="P948" s="5"/>
      <c r="Q948" s="5"/>
      <c r="R948" s="5"/>
      <c r="S948" s="5"/>
      <c r="T948" s="5"/>
      <c r="U948" s="5"/>
      <c r="V948" s="5"/>
      <c r="W948" s="5"/>
      <c r="X948" s="5"/>
      <c r="Y948" s="5"/>
      <c r="Z948" s="5"/>
    </row>
    <row r="949" spans="1:26" ht="12.75" customHeight="1" x14ac:dyDescent="0.2">
      <c r="A949" s="55"/>
      <c r="B949" s="56"/>
      <c r="C949" s="56"/>
      <c r="D949" s="56"/>
      <c r="E949" s="56"/>
      <c r="F949" s="56"/>
      <c r="G949" s="56"/>
      <c r="H949" s="56"/>
      <c r="I949" s="56"/>
      <c r="J949" s="56"/>
      <c r="K949" s="5"/>
      <c r="L949" s="5"/>
      <c r="M949" s="5"/>
      <c r="N949" s="5"/>
      <c r="O949" s="5"/>
      <c r="P949" s="5"/>
      <c r="Q949" s="5"/>
      <c r="R949" s="5"/>
      <c r="S949" s="5"/>
      <c r="T949" s="5"/>
      <c r="U949" s="5"/>
      <c r="V949" s="5"/>
      <c r="W949" s="5"/>
      <c r="X949" s="5"/>
      <c r="Y949" s="5"/>
      <c r="Z949" s="5"/>
    </row>
    <row r="950" spans="1:26" ht="12.75" customHeight="1" x14ac:dyDescent="0.2">
      <c r="A950" s="55"/>
      <c r="B950" s="56"/>
      <c r="C950" s="56"/>
      <c r="D950" s="56"/>
      <c r="E950" s="56"/>
      <c r="F950" s="56"/>
      <c r="G950" s="56"/>
      <c r="H950" s="56"/>
      <c r="I950" s="56"/>
      <c r="J950" s="56"/>
      <c r="K950" s="5"/>
      <c r="L950" s="5"/>
      <c r="M950" s="5"/>
      <c r="N950" s="5"/>
      <c r="O950" s="5"/>
      <c r="P950" s="5"/>
      <c r="Q950" s="5"/>
      <c r="R950" s="5"/>
      <c r="S950" s="5"/>
      <c r="T950" s="5"/>
      <c r="U950" s="5"/>
      <c r="V950" s="5"/>
      <c r="W950" s="5"/>
      <c r="X950" s="5"/>
      <c r="Y950" s="5"/>
      <c r="Z950" s="5"/>
    </row>
    <row r="951" spans="1:26" ht="12.75" customHeight="1" x14ac:dyDescent="0.2">
      <c r="A951" s="55"/>
      <c r="B951" s="56"/>
      <c r="C951" s="56"/>
      <c r="D951" s="56"/>
      <c r="E951" s="56"/>
      <c r="F951" s="56"/>
      <c r="G951" s="56"/>
      <c r="H951" s="56"/>
      <c r="I951" s="56"/>
      <c r="J951" s="56"/>
      <c r="K951" s="5"/>
      <c r="L951" s="5"/>
      <c r="M951" s="5"/>
      <c r="N951" s="5"/>
      <c r="O951" s="5"/>
      <c r="P951" s="5"/>
      <c r="Q951" s="5"/>
      <c r="R951" s="5"/>
      <c r="S951" s="5"/>
      <c r="T951" s="5"/>
      <c r="U951" s="5"/>
      <c r="V951" s="5"/>
      <c r="W951" s="5"/>
      <c r="X951" s="5"/>
      <c r="Y951" s="5"/>
      <c r="Z951" s="5"/>
    </row>
    <row r="952" spans="1:26" ht="12.75" customHeight="1" x14ac:dyDescent="0.2">
      <c r="A952" s="55"/>
      <c r="B952" s="56"/>
      <c r="C952" s="56"/>
      <c r="D952" s="56"/>
      <c r="E952" s="56"/>
      <c r="F952" s="56"/>
      <c r="G952" s="56"/>
      <c r="H952" s="56"/>
      <c r="I952" s="56"/>
      <c r="J952" s="56"/>
      <c r="K952" s="5"/>
      <c r="L952" s="5"/>
      <c r="M952" s="5"/>
      <c r="N952" s="5"/>
      <c r="O952" s="5"/>
      <c r="P952" s="5"/>
      <c r="Q952" s="5"/>
      <c r="R952" s="5"/>
      <c r="S952" s="5"/>
      <c r="T952" s="5"/>
      <c r="U952" s="5"/>
      <c r="V952" s="5"/>
      <c r="W952" s="5"/>
      <c r="X952" s="5"/>
      <c r="Y952" s="5"/>
      <c r="Z952" s="5"/>
    </row>
    <row r="953" spans="1:26" ht="12.75" customHeight="1" x14ac:dyDescent="0.2">
      <c r="A953" s="55"/>
      <c r="B953" s="56"/>
      <c r="C953" s="56"/>
      <c r="D953" s="56"/>
      <c r="E953" s="56"/>
      <c r="F953" s="56"/>
      <c r="G953" s="56"/>
      <c r="H953" s="56"/>
      <c r="I953" s="56"/>
      <c r="J953" s="56"/>
      <c r="K953" s="5"/>
      <c r="L953" s="5"/>
      <c r="M953" s="5"/>
      <c r="N953" s="5"/>
      <c r="O953" s="5"/>
      <c r="P953" s="5"/>
      <c r="Q953" s="5"/>
      <c r="R953" s="5"/>
      <c r="S953" s="5"/>
      <c r="T953" s="5"/>
      <c r="U953" s="5"/>
      <c r="V953" s="5"/>
      <c r="W953" s="5"/>
      <c r="X953" s="5"/>
      <c r="Y953" s="5"/>
      <c r="Z953" s="5"/>
    </row>
    <row r="954" spans="1:26" ht="12.75" customHeight="1" x14ac:dyDescent="0.2">
      <c r="A954" s="55"/>
      <c r="B954" s="56"/>
      <c r="C954" s="56"/>
      <c r="D954" s="56"/>
      <c r="E954" s="56"/>
      <c r="F954" s="56"/>
      <c r="G954" s="56"/>
      <c r="H954" s="56"/>
      <c r="I954" s="56"/>
      <c r="J954" s="56"/>
      <c r="K954" s="5"/>
      <c r="L954" s="5"/>
      <c r="M954" s="5"/>
      <c r="N954" s="5"/>
      <c r="O954" s="5"/>
      <c r="P954" s="5"/>
      <c r="Q954" s="5"/>
      <c r="R954" s="5"/>
      <c r="S954" s="5"/>
      <c r="T954" s="5"/>
      <c r="U954" s="5"/>
      <c r="V954" s="5"/>
      <c r="W954" s="5"/>
      <c r="X954" s="5"/>
      <c r="Y954" s="5"/>
      <c r="Z954" s="5"/>
    </row>
    <row r="955" spans="1:26" ht="12.75" customHeight="1" x14ac:dyDescent="0.2">
      <c r="A955" s="55"/>
      <c r="B955" s="56"/>
      <c r="C955" s="56"/>
      <c r="D955" s="56"/>
      <c r="E955" s="56"/>
      <c r="F955" s="56"/>
      <c r="G955" s="56"/>
      <c r="H955" s="56"/>
      <c r="I955" s="56"/>
      <c r="J955" s="56"/>
      <c r="K955" s="5"/>
      <c r="L955" s="5"/>
      <c r="M955" s="5"/>
      <c r="N955" s="5"/>
      <c r="O955" s="5"/>
      <c r="P955" s="5"/>
      <c r="Q955" s="5"/>
      <c r="R955" s="5"/>
      <c r="S955" s="5"/>
      <c r="T955" s="5"/>
      <c r="U955" s="5"/>
      <c r="V955" s="5"/>
      <c r="W955" s="5"/>
      <c r="X955" s="5"/>
      <c r="Y955" s="5"/>
      <c r="Z955" s="5"/>
    </row>
    <row r="956" spans="1:26" ht="12.75" customHeight="1" x14ac:dyDescent="0.2">
      <c r="A956" s="55"/>
      <c r="B956" s="56"/>
      <c r="C956" s="56"/>
      <c r="D956" s="56"/>
      <c r="E956" s="56"/>
      <c r="F956" s="56"/>
      <c r="G956" s="56"/>
      <c r="H956" s="56"/>
      <c r="I956" s="56"/>
      <c r="J956" s="56"/>
      <c r="K956" s="5"/>
      <c r="L956" s="5"/>
      <c r="M956" s="5"/>
      <c r="N956" s="5"/>
      <c r="O956" s="5"/>
      <c r="P956" s="5"/>
      <c r="Q956" s="5"/>
      <c r="R956" s="5"/>
      <c r="S956" s="5"/>
      <c r="T956" s="5"/>
      <c r="U956" s="5"/>
      <c r="V956" s="5"/>
      <c r="W956" s="5"/>
      <c r="X956" s="5"/>
      <c r="Y956" s="5"/>
      <c r="Z956" s="5"/>
    </row>
    <row r="957" spans="1:26" ht="12.75" customHeight="1" x14ac:dyDescent="0.2">
      <c r="A957" s="55"/>
      <c r="B957" s="56"/>
      <c r="C957" s="56"/>
      <c r="D957" s="56"/>
      <c r="E957" s="56"/>
      <c r="F957" s="56"/>
      <c r="G957" s="56"/>
      <c r="H957" s="56"/>
      <c r="I957" s="56"/>
      <c r="J957" s="56"/>
      <c r="K957" s="5"/>
      <c r="L957" s="5"/>
      <c r="M957" s="5"/>
      <c r="N957" s="5"/>
      <c r="O957" s="5"/>
      <c r="P957" s="5"/>
      <c r="Q957" s="5"/>
      <c r="R957" s="5"/>
      <c r="S957" s="5"/>
      <c r="T957" s="5"/>
      <c r="U957" s="5"/>
      <c r="V957" s="5"/>
      <c r="W957" s="5"/>
      <c r="X957" s="5"/>
      <c r="Y957" s="5"/>
      <c r="Z957" s="5"/>
    </row>
    <row r="958" spans="1:26" ht="12.75" customHeight="1" x14ac:dyDescent="0.2">
      <c r="A958" s="55"/>
      <c r="B958" s="56"/>
      <c r="C958" s="56"/>
      <c r="D958" s="56"/>
      <c r="E958" s="56"/>
      <c r="F958" s="56"/>
      <c r="G958" s="56"/>
      <c r="H958" s="56"/>
      <c r="I958" s="56"/>
      <c r="J958" s="56"/>
      <c r="K958" s="5"/>
      <c r="L958" s="5"/>
      <c r="M958" s="5"/>
      <c r="N958" s="5"/>
      <c r="O958" s="5"/>
      <c r="P958" s="5"/>
      <c r="Q958" s="5"/>
      <c r="R958" s="5"/>
      <c r="S958" s="5"/>
      <c r="T958" s="5"/>
      <c r="U958" s="5"/>
      <c r="V958" s="5"/>
      <c r="W958" s="5"/>
      <c r="X958" s="5"/>
      <c r="Y958" s="5"/>
      <c r="Z958" s="5"/>
    </row>
    <row r="959" spans="1:26" ht="12.75" customHeight="1" x14ac:dyDescent="0.2">
      <c r="A959" s="55"/>
      <c r="B959" s="56"/>
      <c r="C959" s="56"/>
      <c r="D959" s="56"/>
      <c r="E959" s="56"/>
      <c r="F959" s="56"/>
      <c r="G959" s="56"/>
      <c r="H959" s="56"/>
      <c r="I959" s="56"/>
      <c r="J959" s="56"/>
      <c r="K959" s="5"/>
      <c r="L959" s="5"/>
      <c r="M959" s="5"/>
      <c r="N959" s="5"/>
      <c r="O959" s="5"/>
      <c r="P959" s="5"/>
      <c r="Q959" s="5"/>
      <c r="R959" s="5"/>
      <c r="S959" s="5"/>
      <c r="T959" s="5"/>
      <c r="U959" s="5"/>
      <c r="V959" s="5"/>
      <c r="W959" s="5"/>
      <c r="X959" s="5"/>
      <c r="Y959" s="5"/>
      <c r="Z959" s="5"/>
    </row>
    <row r="960" spans="1:26" ht="12.75" customHeight="1" x14ac:dyDescent="0.2">
      <c r="A960" s="55"/>
      <c r="B960" s="56"/>
      <c r="C960" s="56"/>
      <c r="D960" s="56"/>
      <c r="E960" s="56"/>
      <c r="F960" s="56"/>
      <c r="G960" s="56"/>
      <c r="H960" s="56"/>
      <c r="I960" s="56"/>
      <c r="J960" s="56"/>
      <c r="K960" s="5"/>
      <c r="L960" s="5"/>
      <c r="M960" s="5"/>
      <c r="N960" s="5"/>
      <c r="O960" s="5"/>
      <c r="P960" s="5"/>
      <c r="Q960" s="5"/>
      <c r="R960" s="5"/>
      <c r="S960" s="5"/>
      <c r="T960" s="5"/>
      <c r="U960" s="5"/>
      <c r="V960" s="5"/>
      <c r="W960" s="5"/>
      <c r="X960" s="5"/>
      <c r="Y960" s="5"/>
      <c r="Z960" s="5"/>
    </row>
    <row r="961" spans="1:26" ht="12.75" customHeight="1" x14ac:dyDescent="0.2">
      <c r="A961" s="55"/>
      <c r="B961" s="56"/>
      <c r="C961" s="56"/>
      <c r="D961" s="56"/>
      <c r="E961" s="56"/>
      <c r="F961" s="56"/>
      <c r="G961" s="56"/>
      <c r="H961" s="56"/>
      <c r="I961" s="56"/>
      <c r="J961" s="56"/>
      <c r="K961" s="5"/>
      <c r="L961" s="5"/>
      <c r="M961" s="5"/>
      <c r="N961" s="5"/>
      <c r="O961" s="5"/>
      <c r="P961" s="5"/>
      <c r="Q961" s="5"/>
      <c r="R961" s="5"/>
      <c r="S961" s="5"/>
      <c r="T961" s="5"/>
      <c r="U961" s="5"/>
      <c r="V961" s="5"/>
      <c r="W961" s="5"/>
      <c r="X961" s="5"/>
      <c r="Y961" s="5"/>
      <c r="Z961" s="5"/>
    </row>
    <row r="962" spans="1:26" ht="12.75" customHeight="1" x14ac:dyDescent="0.2">
      <c r="A962" s="55"/>
      <c r="B962" s="56"/>
      <c r="C962" s="56"/>
      <c r="D962" s="56"/>
      <c r="E962" s="56"/>
      <c r="F962" s="56"/>
      <c r="G962" s="56"/>
      <c r="H962" s="56"/>
      <c r="I962" s="56"/>
      <c r="J962" s="56"/>
      <c r="K962" s="5"/>
      <c r="L962" s="5"/>
      <c r="M962" s="5"/>
      <c r="N962" s="5"/>
      <c r="O962" s="5"/>
      <c r="P962" s="5"/>
      <c r="Q962" s="5"/>
      <c r="R962" s="5"/>
      <c r="S962" s="5"/>
      <c r="T962" s="5"/>
      <c r="U962" s="5"/>
      <c r="V962" s="5"/>
      <c r="W962" s="5"/>
      <c r="X962" s="5"/>
      <c r="Y962" s="5"/>
      <c r="Z962" s="5"/>
    </row>
    <row r="963" spans="1:26" ht="12.75" customHeight="1" x14ac:dyDescent="0.2">
      <c r="A963" s="55"/>
      <c r="B963" s="56"/>
      <c r="C963" s="56"/>
      <c r="D963" s="56"/>
      <c r="E963" s="56"/>
      <c r="F963" s="56"/>
      <c r="G963" s="56"/>
      <c r="H963" s="56"/>
      <c r="I963" s="56"/>
      <c r="J963" s="56"/>
      <c r="K963" s="5"/>
      <c r="L963" s="5"/>
      <c r="M963" s="5"/>
      <c r="N963" s="5"/>
      <c r="O963" s="5"/>
      <c r="P963" s="5"/>
      <c r="Q963" s="5"/>
      <c r="R963" s="5"/>
      <c r="S963" s="5"/>
      <c r="T963" s="5"/>
      <c r="U963" s="5"/>
      <c r="V963" s="5"/>
      <c r="W963" s="5"/>
      <c r="X963" s="5"/>
      <c r="Y963" s="5"/>
      <c r="Z963" s="5"/>
    </row>
    <row r="964" spans="1:26" ht="12.75" customHeight="1" x14ac:dyDescent="0.2">
      <c r="A964" s="55"/>
      <c r="B964" s="56"/>
      <c r="C964" s="56"/>
      <c r="D964" s="56"/>
      <c r="E964" s="56"/>
      <c r="F964" s="56"/>
      <c r="G964" s="56"/>
      <c r="H964" s="56"/>
      <c r="I964" s="56"/>
      <c r="J964" s="56"/>
      <c r="K964" s="5"/>
      <c r="L964" s="5"/>
      <c r="M964" s="5"/>
      <c r="N964" s="5"/>
      <c r="O964" s="5"/>
      <c r="P964" s="5"/>
      <c r="Q964" s="5"/>
      <c r="R964" s="5"/>
      <c r="S964" s="5"/>
      <c r="T964" s="5"/>
      <c r="U964" s="5"/>
      <c r="V964" s="5"/>
      <c r="W964" s="5"/>
      <c r="X964" s="5"/>
      <c r="Y964" s="5"/>
      <c r="Z964" s="5"/>
    </row>
    <row r="965" spans="1:26" ht="12.75" customHeight="1" x14ac:dyDescent="0.2">
      <c r="A965" s="55"/>
      <c r="B965" s="56"/>
      <c r="C965" s="56"/>
      <c r="D965" s="56"/>
      <c r="E965" s="56"/>
      <c r="F965" s="56"/>
      <c r="G965" s="56"/>
      <c r="H965" s="56"/>
      <c r="I965" s="56"/>
      <c r="J965" s="56"/>
      <c r="K965" s="5"/>
      <c r="L965" s="5"/>
      <c r="M965" s="5"/>
      <c r="N965" s="5"/>
      <c r="O965" s="5"/>
      <c r="P965" s="5"/>
      <c r="Q965" s="5"/>
      <c r="R965" s="5"/>
      <c r="S965" s="5"/>
      <c r="T965" s="5"/>
      <c r="U965" s="5"/>
      <c r="V965" s="5"/>
      <c r="W965" s="5"/>
      <c r="X965" s="5"/>
      <c r="Y965" s="5"/>
      <c r="Z965" s="5"/>
    </row>
    <row r="966" spans="1:26" ht="12.75" customHeight="1" x14ac:dyDescent="0.2">
      <c r="A966" s="55"/>
      <c r="B966" s="56"/>
      <c r="C966" s="56"/>
      <c r="D966" s="56"/>
      <c r="E966" s="56"/>
      <c r="F966" s="56"/>
      <c r="G966" s="56"/>
      <c r="H966" s="56"/>
      <c r="I966" s="56"/>
      <c r="J966" s="56"/>
      <c r="K966" s="5"/>
      <c r="L966" s="5"/>
      <c r="M966" s="5"/>
      <c r="N966" s="5"/>
      <c r="O966" s="5"/>
      <c r="P966" s="5"/>
      <c r="Q966" s="5"/>
      <c r="R966" s="5"/>
      <c r="S966" s="5"/>
      <c r="T966" s="5"/>
      <c r="U966" s="5"/>
      <c r="V966" s="5"/>
      <c r="W966" s="5"/>
      <c r="X966" s="5"/>
      <c r="Y966" s="5"/>
      <c r="Z966" s="5"/>
    </row>
    <row r="967" spans="1:26" ht="12.75" customHeight="1" x14ac:dyDescent="0.2">
      <c r="A967" s="55"/>
      <c r="B967" s="56"/>
      <c r="C967" s="56"/>
      <c r="D967" s="56"/>
      <c r="E967" s="56"/>
      <c r="F967" s="56"/>
      <c r="G967" s="56"/>
      <c r="H967" s="56"/>
      <c r="I967" s="56"/>
      <c r="J967" s="56"/>
      <c r="K967" s="5"/>
      <c r="L967" s="5"/>
      <c r="M967" s="5"/>
      <c r="N967" s="5"/>
      <c r="O967" s="5"/>
      <c r="P967" s="5"/>
      <c r="Q967" s="5"/>
      <c r="R967" s="5"/>
      <c r="S967" s="5"/>
      <c r="T967" s="5"/>
      <c r="U967" s="5"/>
      <c r="V967" s="5"/>
      <c r="W967" s="5"/>
      <c r="X967" s="5"/>
      <c r="Y967" s="5"/>
      <c r="Z967" s="5"/>
    </row>
    <row r="968" spans="1:26" ht="12.75" customHeight="1" x14ac:dyDescent="0.2">
      <c r="A968" s="55"/>
      <c r="B968" s="56"/>
      <c r="C968" s="56"/>
      <c r="D968" s="56"/>
      <c r="E968" s="56"/>
      <c r="F968" s="56"/>
      <c r="G968" s="56"/>
      <c r="H968" s="56"/>
      <c r="I968" s="56"/>
      <c r="J968" s="56"/>
      <c r="K968" s="5"/>
      <c r="L968" s="5"/>
      <c r="M968" s="5"/>
      <c r="N968" s="5"/>
      <c r="O968" s="5"/>
      <c r="P968" s="5"/>
      <c r="Q968" s="5"/>
      <c r="R968" s="5"/>
      <c r="S968" s="5"/>
      <c r="T968" s="5"/>
      <c r="U968" s="5"/>
      <c r="V968" s="5"/>
      <c r="W968" s="5"/>
      <c r="X968" s="5"/>
      <c r="Y968" s="5"/>
      <c r="Z968" s="5"/>
    </row>
    <row r="969" spans="1:26" ht="12.75" customHeight="1" x14ac:dyDescent="0.2">
      <c r="A969" s="55"/>
      <c r="B969" s="56"/>
      <c r="C969" s="56"/>
      <c r="D969" s="56"/>
      <c r="E969" s="56"/>
      <c r="F969" s="56"/>
      <c r="G969" s="56"/>
      <c r="H969" s="56"/>
      <c r="I969" s="56"/>
      <c r="J969" s="56"/>
      <c r="K969" s="5"/>
      <c r="L969" s="5"/>
      <c r="M969" s="5"/>
      <c r="N969" s="5"/>
      <c r="O969" s="5"/>
      <c r="P969" s="5"/>
      <c r="Q969" s="5"/>
      <c r="R969" s="5"/>
      <c r="S969" s="5"/>
      <c r="T969" s="5"/>
      <c r="U969" s="5"/>
      <c r="V969" s="5"/>
      <c r="W969" s="5"/>
      <c r="X969" s="5"/>
      <c r="Y969" s="5"/>
      <c r="Z969" s="5"/>
    </row>
    <row r="970" spans="1:26" ht="12.75" customHeight="1" x14ac:dyDescent="0.2">
      <c r="A970" s="55"/>
      <c r="B970" s="56"/>
      <c r="C970" s="56"/>
      <c r="D970" s="56"/>
      <c r="E970" s="56"/>
      <c r="F970" s="56"/>
      <c r="G970" s="56"/>
      <c r="H970" s="56"/>
      <c r="I970" s="56"/>
      <c r="J970" s="56"/>
      <c r="K970" s="5"/>
      <c r="L970" s="5"/>
      <c r="M970" s="5"/>
      <c r="N970" s="5"/>
      <c r="O970" s="5"/>
      <c r="P970" s="5"/>
      <c r="Q970" s="5"/>
      <c r="R970" s="5"/>
      <c r="S970" s="5"/>
      <c r="T970" s="5"/>
      <c r="U970" s="5"/>
      <c r="V970" s="5"/>
      <c r="W970" s="5"/>
      <c r="X970" s="5"/>
      <c r="Y970" s="5"/>
      <c r="Z970" s="5"/>
    </row>
    <row r="971" spans="1:26" ht="12.75" customHeight="1" x14ac:dyDescent="0.2">
      <c r="A971" s="55"/>
      <c r="B971" s="56"/>
      <c r="C971" s="56"/>
      <c r="D971" s="56"/>
      <c r="E971" s="56"/>
      <c r="F971" s="56"/>
      <c r="G971" s="56"/>
      <c r="H971" s="56"/>
      <c r="I971" s="56"/>
      <c r="J971" s="56"/>
      <c r="K971" s="5"/>
      <c r="L971" s="5"/>
      <c r="M971" s="5"/>
      <c r="N971" s="5"/>
      <c r="O971" s="5"/>
      <c r="P971" s="5"/>
      <c r="Q971" s="5"/>
      <c r="R971" s="5"/>
      <c r="S971" s="5"/>
      <c r="T971" s="5"/>
      <c r="U971" s="5"/>
      <c r="V971" s="5"/>
      <c r="W971" s="5"/>
      <c r="X971" s="5"/>
      <c r="Y971" s="5"/>
      <c r="Z971" s="5"/>
    </row>
    <row r="972" spans="1:26" ht="12.75" customHeight="1" x14ac:dyDescent="0.2">
      <c r="A972" s="55"/>
      <c r="B972" s="56"/>
      <c r="C972" s="56"/>
      <c r="D972" s="56"/>
      <c r="E972" s="56"/>
      <c r="F972" s="56"/>
      <c r="G972" s="56"/>
      <c r="H972" s="56"/>
      <c r="I972" s="56"/>
      <c r="J972" s="56"/>
      <c r="K972" s="5"/>
      <c r="L972" s="5"/>
      <c r="M972" s="5"/>
      <c r="N972" s="5"/>
      <c r="O972" s="5"/>
      <c r="P972" s="5"/>
      <c r="Q972" s="5"/>
      <c r="R972" s="5"/>
      <c r="S972" s="5"/>
      <c r="T972" s="5"/>
      <c r="U972" s="5"/>
      <c r="V972" s="5"/>
      <c r="W972" s="5"/>
      <c r="X972" s="5"/>
      <c r="Y972" s="5"/>
      <c r="Z972" s="5"/>
    </row>
    <row r="973" spans="1:26" ht="12.75" customHeight="1" x14ac:dyDescent="0.2">
      <c r="A973" s="55"/>
      <c r="B973" s="56"/>
      <c r="C973" s="56"/>
      <c r="D973" s="56"/>
      <c r="E973" s="56"/>
      <c r="F973" s="56"/>
      <c r="G973" s="56"/>
      <c r="H973" s="56"/>
      <c r="I973" s="56"/>
      <c r="J973" s="56"/>
      <c r="K973" s="5"/>
      <c r="L973" s="5"/>
      <c r="M973" s="5"/>
      <c r="N973" s="5"/>
      <c r="O973" s="5"/>
      <c r="P973" s="5"/>
      <c r="Q973" s="5"/>
      <c r="R973" s="5"/>
      <c r="S973" s="5"/>
      <c r="T973" s="5"/>
      <c r="U973" s="5"/>
      <c r="V973" s="5"/>
      <c r="W973" s="5"/>
      <c r="X973" s="5"/>
      <c r="Y973" s="5"/>
      <c r="Z973" s="5"/>
    </row>
    <row r="974" spans="1:26" ht="12.75" customHeight="1" x14ac:dyDescent="0.2">
      <c r="A974" s="55"/>
      <c r="B974" s="56"/>
      <c r="C974" s="56"/>
      <c r="D974" s="56"/>
      <c r="E974" s="56"/>
      <c r="F974" s="56"/>
      <c r="G974" s="56"/>
      <c r="H974" s="56"/>
      <c r="I974" s="56"/>
      <c r="J974" s="56"/>
      <c r="K974" s="5"/>
      <c r="L974" s="5"/>
      <c r="M974" s="5"/>
      <c r="N974" s="5"/>
      <c r="O974" s="5"/>
      <c r="P974" s="5"/>
      <c r="Q974" s="5"/>
      <c r="R974" s="5"/>
      <c r="S974" s="5"/>
      <c r="T974" s="5"/>
      <c r="U974" s="5"/>
      <c r="V974" s="5"/>
      <c r="W974" s="5"/>
      <c r="X974" s="5"/>
      <c r="Y974" s="5"/>
      <c r="Z974" s="5"/>
    </row>
    <row r="975" spans="1:26" ht="12.75" customHeight="1" x14ac:dyDescent="0.2">
      <c r="A975" s="55"/>
      <c r="B975" s="56"/>
      <c r="C975" s="56"/>
      <c r="D975" s="56"/>
      <c r="E975" s="56"/>
      <c r="F975" s="56"/>
      <c r="G975" s="56"/>
      <c r="H975" s="56"/>
      <c r="I975" s="56"/>
      <c r="J975" s="56"/>
      <c r="K975" s="5"/>
      <c r="L975" s="5"/>
      <c r="M975" s="5"/>
      <c r="N975" s="5"/>
      <c r="O975" s="5"/>
      <c r="P975" s="5"/>
      <c r="Q975" s="5"/>
      <c r="R975" s="5"/>
      <c r="S975" s="5"/>
      <c r="T975" s="5"/>
      <c r="U975" s="5"/>
      <c r="V975" s="5"/>
      <c r="W975" s="5"/>
      <c r="X975" s="5"/>
      <c r="Y975" s="5"/>
      <c r="Z975" s="5"/>
    </row>
    <row r="976" spans="1:26" ht="12.75" customHeight="1" x14ac:dyDescent="0.2">
      <c r="A976" s="55"/>
      <c r="B976" s="56"/>
      <c r="C976" s="56"/>
      <c r="D976" s="56"/>
      <c r="E976" s="56"/>
      <c r="F976" s="56"/>
      <c r="G976" s="56"/>
      <c r="H976" s="56"/>
      <c r="I976" s="56"/>
      <c r="J976" s="56"/>
      <c r="K976" s="5"/>
      <c r="L976" s="5"/>
      <c r="M976" s="5"/>
      <c r="N976" s="5"/>
      <c r="O976" s="5"/>
      <c r="P976" s="5"/>
      <c r="Q976" s="5"/>
      <c r="R976" s="5"/>
      <c r="S976" s="5"/>
      <c r="T976" s="5"/>
      <c r="U976" s="5"/>
      <c r="V976" s="5"/>
      <c r="W976" s="5"/>
      <c r="X976" s="5"/>
      <c r="Y976" s="5"/>
      <c r="Z976" s="5"/>
    </row>
    <row r="977" spans="1:26" ht="12.75" customHeight="1" x14ac:dyDescent="0.2">
      <c r="A977" s="55"/>
      <c r="B977" s="56"/>
      <c r="C977" s="56"/>
      <c r="D977" s="56"/>
      <c r="E977" s="56"/>
      <c r="F977" s="56"/>
      <c r="G977" s="56"/>
      <c r="H977" s="56"/>
      <c r="I977" s="56"/>
      <c r="J977" s="56"/>
      <c r="K977" s="5"/>
      <c r="L977" s="5"/>
      <c r="M977" s="5"/>
      <c r="N977" s="5"/>
      <c r="O977" s="5"/>
      <c r="P977" s="5"/>
      <c r="Q977" s="5"/>
      <c r="R977" s="5"/>
      <c r="S977" s="5"/>
      <c r="T977" s="5"/>
      <c r="U977" s="5"/>
      <c r="V977" s="5"/>
      <c r="W977" s="5"/>
      <c r="X977" s="5"/>
      <c r="Y977" s="5"/>
      <c r="Z977" s="5"/>
    </row>
    <row r="978" spans="1:26" ht="12.75" customHeight="1" x14ac:dyDescent="0.2">
      <c r="A978" s="55"/>
      <c r="B978" s="56"/>
      <c r="C978" s="56"/>
      <c r="D978" s="56"/>
      <c r="E978" s="56"/>
      <c r="F978" s="56"/>
      <c r="G978" s="56"/>
      <c r="H978" s="56"/>
      <c r="I978" s="56"/>
      <c r="J978" s="56"/>
      <c r="K978" s="5"/>
      <c r="L978" s="5"/>
      <c r="M978" s="5"/>
      <c r="N978" s="5"/>
      <c r="O978" s="5"/>
      <c r="P978" s="5"/>
      <c r="Q978" s="5"/>
      <c r="R978" s="5"/>
      <c r="S978" s="5"/>
      <c r="T978" s="5"/>
      <c r="U978" s="5"/>
      <c r="V978" s="5"/>
      <c r="W978" s="5"/>
      <c r="X978" s="5"/>
      <c r="Y978" s="5"/>
      <c r="Z978" s="5"/>
    </row>
    <row r="979" spans="1:26" ht="12.75" customHeight="1" x14ac:dyDescent="0.2">
      <c r="A979" s="55"/>
      <c r="B979" s="56"/>
      <c r="C979" s="56"/>
      <c r="D979" s="56"/>
      <c r="E979" s="56"/>
      <c r="F979" s="56"/>
      <c r="G979" s="56"/>
      <c r="H979" s="56"/>
      <c r="I979" s="56"/>
      <c r="J979" s="56"/>
      <c r="K979" s="5"/>
      <c r="L979" s="5"/>
      <c r="M979" s="5"/>
      <c r="N979" s="5"/>
      <c r="O979" s="5"/>
      <c r="P979" s="5"/>
      <c r="Q979" s="5"/>
      <c r="R979" s="5"/>
      <c r="S979" s="5"/>
      <c r="T979" s="5"/>
      <c r="U979" s="5"/>
      <c r="V979" s="5"/>
      <c r="W979" s="5"/>
      <c r="X979" s="5"/>
      <c r="Y979" s="5"/>
      <c r="Z979" s="5"/>
    </row>
    <row r="980" spans="1:26" ht="12.75" customHeight="1" x14ac:dyDescent="0.2">
      <c r="A980" s="55"/>
      <c r="B980" s="56"/>
      <c r="C980" s="56"/>
      <c r="D980" s="56"/>
      <c r="E980" s="56"/>
      <c r="F980" s="56"/>
      <c r="G980" s="56"/>
      <c r="H980" s="56"/>
      <c r="I980" s="56"/>
      <c r="J980" s="56"/>
      <c r="K980" s="5"/>
      <c r="L980" s="5"/>
      <c r="M980" s="5"/>
      <c r="N980" s="5"/>
      <c r="O980" s="5"/>
      <c r="P980" s="5"/>
      <c r="Q980" s="5"/>
      <c r="R980" s="5"/>
      <c r="S980" s="5"/>
      <c r="T980" s="5"/>
      <c r="U980" s="5"/>
      <c r="V980" s="5"/>
      <c r="W980" s="5"/>
      <c r="X980" s="5"/>
      <c r="Y980" s="5"/>
      <c r="Z980" s="5"/>
    </row>
    <row r="981" spans="1:26" ht="12.75" customHeight="1" x14ac:dyDescent="0.2">
      <c r="A981" s="55"/>
      <c r="B981" s="56"/>
      <c r="C981" s="56"/>
      <c r="D981" s="56"/>
      <c r="E981" s="56"/>
      <c r="F981" s="56"/>
      <c r="G981" s="56"/>
      <c r="H981" s="56"/>
      <c r="I981" s="56"/>
      <c r="J981" s="56"/>
      <c r="K981" s="5"/>
      <c r="L981" s="5"/>
      <c r="M981" s="5"/>
      <c r="N981" s="5"/>
      <c r="O981" s="5"/>
      <c r="P981" s="5"/>
      <c r="Q981" s="5"/>
      <c r="R981" s="5"/>
      <c r="S981" s="5"/>
      <c r="T981" s="5"/>
      <c r="U981" s="5"/>
      <c r="V981" s="5"/>
      <c r="W981" s="5"/>
      <c r="X981" s="5"/>
      <c r="Y981" s="5"/>
      <c r="Z981" s="5"/>
    </row>
    <row r="982" spans="1:26" ht="12.75" customHeight="1" x14ac:dyDescent="0.2">
      <c r="A982" s="55"/>
      <c r="B982" s="56"/>
      <c r="C982" s="56"/>
      <c r="D982" s="56"/>
      <c r="E982" s="56"/>
      <c r="F982" s="56"/>
      <c r="G982" s="56"/>
      <c r="H982" s="56"/>
      <c r="I982" s="56"/>
      <c r="J982" s="56"/>
      <c r="K982" s="5"/>
      <c r="L982" s="5"/>
      <c r="M982" s="5"/>
      <c r="N982" s="5"/>
      <c r="O982" s="5"/>
      <c r="P982" s="5"/>
      <c r="Q982" s="5"/>
      <c r="R982" s="5"/>
      <c r="S982" s="5"/>
      <c r="T982" s="5"/>
      <c r="U982" s="5"/>
      <c r="V982" s="5"/>
      <c r="W982" s="5"/>
      <c r="X982" s="5"/>
      <c r="Y982" s="5"/>
      <c r="Z982" s="5"/>
    </row>
    <row r="983" spans="1:26" ht="12.75" customHeight="1" x14ac:dyDescent="0.2">
      <c r="A983" s="55"/>
      <c r="B983" s="56"/>
      <c r="C983" s="56"/>
      <c r="D983" s="56"/>
      <c r="E983" s="56"/>
      <c r="F983" s="56"/>
      <c r="G983" s="56"/>
      <c r="H983" s="56"/>
      <c r="I983" s="56"/>
      <c r="J983" s="56"/>
      <c r="K983" s="5"/>
      <c r="L983" s="5"/>
      <c r="M983" s="5"/>
      <c r="N983" s="5"/>
      <c r="O983" s="5"/>
      <c r="P983" s="5"/>
      <c r="Q983" s="5"/>
      <c r="R983" s="5"/>
      <c r="S983" s="5"/>
      <c r="T983" s="5"/>
      <c r="U983" s="5"/>
      <c r="V983" s="5"/>
      <c r="W983" s="5"/>
      <c r="X983" s="5"/>
      <c r="Y983" s="5"/>
      <c r="Z983" s="5"/>
    </row>
    <row r="984" spans="1:26" ht="12.75" customHeight="1" x14ac:dyDescent="0.2">
      <c r="A984" s="55"/>
      <c r="B984" s="56"/>
      <c r="C984" s="56"/>
      <c r="D984" s="56"/>
      <c r="E984" s="56"/>
      <c r="F984" s="56"/>
      <c r="G984" s="56"/>
      <c r="H984" s="56"/>
      <c r="I984" s="56"/>
      <c r="J984" s="56"/>
      <c r="K984" s="5"/>
      <c r="L984" s="5"/>
      <c r="M984" s="5"/>
      <c r="N984" s="5"/>
      <c r="O984" s="5"/>
      <c r="P984" s="5"/>
      <c r="Q984" s="5"/>
      <c r="R984" s="5"/>
      <c r="S984" s="5"/>
      <c r="T984" s="5"/>
      <c r="U984" s="5"/>
      <c r="V984" s="5"/>
      <c r="W984" s="5"/>
      <c r="X984" s="5"/>
      <c r="Y984" s="5"/>
      <c r="Z984" s="5"/>
    </row>
    <row r="985" spans="1:26" ht="12.75" customHeight="1" x14ac:dyDescent="0.2">
      <c r="A985" s="55"/>
      <c r="B985" s="56"/>
      <c r="C985" s="56"/>
      <c r="D985" s="56"/>
      <c r="E985" s="56"/>
      <c r="F985" s="56"/>
      <c r="G985" s="56"/>
      <c r="H985" s="56"/>
      <c r="I985" s="56"/>
      <c r="J985" s="56"/>
      <c r="K985" s="5"/>
      <c r="L985" s="5"/>
      <c r="M985" s="5"/>
      <c r="N985" s="5"/>
      <c r="O985" s="5"/>
      <c r="P985" s="5"/>
      <c r="Q985" s="5"/>
      <c r="R985" s="5"/>
      <c r="S985" s="5"/>
      <c r="T985" s="5"/>
      <c r="U985" s="5"/>
      <c r="V985" s="5"/>
      <c r="W985" s="5"/>
      <c r="X985" s="5"/>
      <c r="Y985" s="5"/>
      <c r="Z985" s="5"/>
    </row>
    <row r="986" spans="1:26" ht="12.75" customHeight="1" x14ac:dyDescent="0.2">
      <c r="A986" s="55"/>
      <c r="B986" s="56"/>
      <c r="C986" s="56"/>
      <c r="D986" s="56"/>
      <c r="E986" s="56"/>
      <c r="F986" s="56"/>
      <c r="G986" s="56"/>
      <c r="H986" s="56"/>
      <c r="I986" s="56"/>
      <c r="J986" s="56"/>
      <c r="K986" s="5"/>
      <c r="L986" s="5"/>
      <c r="M986" s="5"/>
      <c r="N986" s="5"/>
      <c r="O986" s="5"/>
      <c r="P986" s="5"/>
      <c r="Q986" s="5"/>
      <c r="R986" s="5"/>
      <c r="S986" s="5"/>
      <c r="T986" s="5"/>
      <c r="U986" s="5"/>
      <c r="V986" s="5"/>
      <c r="W986" s="5"/>
      <c r="X986" s="5"/>
      <c r="Y986" s="5"/>
      <c r="Z986" s="5"/>
    </row>
    <row r="987" spans="1:26" ht="12.75" customHeight="1" x14ac:dyDescent="0.2">
      <c r="A987" s="55"/>
      <c r="B987" s="56"/>
      <c r="C987" s="56"/>
      <c r="D987" s="56"/>
      <c r="E987" s="56"/>
      <c r="F987" s="56"/>
      <c r="G987" s="56"/>
      <c r="H987" s="56"/>
      <c r="I987" s="56"/>
      <c r="J987" s="56"/>
      <c r="K987" s="5"/>
      <c r="L987" s="5"/>
      <c r="M987" s="5"/>
      <c r="N987" s="5"/>
      <c r="O987" s="5"/>
      <c r="P987" s="5"/>
      <c r="Q987" s="5"/>
      <c r="R987" s="5"/>
      <c r="S987" s="5"/>
      <c r="T987" s="5"/>
      <c r="U987" s="5"/>
      <c r="V987" s="5"/>
      <c r="W987" s="5"/>
      <c r="X987" s="5"/>
      <c r="Y987" s="5"/>
      <c r="Z987" s="5"/>
    </row>
    <row r="988" spans="1:26" ht="12.75" customHeight="1" x14ac:dyDescent="0.2">
      <c r="A988" s="55"/>
      <c r="B988" s="56"/>
      <c r="C988" s="56"/>
      <c r="D988" s="56"/>
      <c r="E988" s="56"/>
      <c r="F988" s="56"/>
      <c r="G988" s="56"/>
      <c r="H988" s="56"/>
      <c r="I988" s="56"/>
      <c r="J988" s="56"/>
      <c r="K988" s="5"/>
      <c r="L988" s="5"/>
      <c r="M988" s="5"/>
      <c r="N988" s="5"/>
      <c r="O988" s="5"/>
      <c r="P988" s="5"/>
      <c r="Q988" s="5"/>
      <c r="R988" s="5"/>
      <c r="S988" s="5"/>
      <c r="T988" s="5"/>
      <c r="U988" s="5"/>
      <c r="V988" s="5"/>
      <c r="W988" s="5"/>
      <c r="X988" s="5"/>
      <c r="Y988" s="5"/>
      <c r="Z988" s="5"/>
    </row>
    <row r="989" spans="1:26" ht="12.75" customHeight="1" x14ac:dyDescent="0.2">
      <c r="A989" s="55"/>
      <c r="B989" s="56"/>
      <c r="C989" s="56"/>
      <c r="D989" s="56"/>
      <c r="E989" s="56"/>
      <c r="F989" s="56"/>
      <c r="G989" s="56"/>
      <c r="H989" s="56"/>
      <c r="I989" s="56"/>
      <c r="J989" s="56"/>
      <c r="K989" s="5"/>
      <c r="L989" s="5"/>
      <c r="M989" s="5"/>
      <c r="N989" s="5"/>
      <c r="O989" s="5"/>
      <c r="P989" s="5"/>
      <c r="Q989" s="5"/>
      <c r="R989" s="5"/>
      <c r="S989" s="5"/>
      <c r="T989" s="5"/>
      <c r="U989" s="5"/>
      <c r="V989" s="5"/>
      <c r="W989" s="5"/>
      <c r="X989" s="5"/>
      <c r="Y989" s="5"/>
      <c r="Z989" s="5"/>
    </row>
    <row r="990" spans="1:26" ht="12.75" customHeight="1" x14ac:dyDescent="0.2">
      <c r="A990" s="55"/>
      <c r="B990" s="56"/>
      <c r="C990" s="56"/>
      <c r="D990" s="56"/>
      <c r="E990" s="56"/>
      <c r="F990" s="56"/>
      <c r="G990" s="56"/>
      <c r="H990" s="56"/>
      <c r="I990" s="56"/>
      <c r="J990" s="56"/>
      <c r="K990" s="5"/>
      <c r="L990" s="5"/>
      <c r="M990" s="5"/>
      <c r="N990" s="5"/>
      <c r="O990" s="5"/>
      <c r="P990" s="5"/>
      <c r="Q990" s="5"/>
      <c r="R990" s="5"/>
      <c r="S990" s="5"/>
      <c r="T990" s="5"/>
      <c r="U990" s="5"/>
      <c r="V990" s="5"/>
      <c r="W990" s="5"/>
      <c r="X990" s="5"/>
      <c r="Y990" s="5"/>
      <c r="Z990" s="5"/>
    </row>
    <row r="991" spans="1:26" ht="12.75" customHeight="1" x14ac:dyDescent="0.2">
      <c r="A991" s="55"/>
      <c r="B991" s="56"/>
      <c r="C991" s="56"/>
      <c r="D991" s="56"/>
      <c r="E991" s="56"/>
      <c r="F991" s="56"/>
      <c r="G991" s="56"/>
      <c r="H991" s="56"/>
      <c r="I991" s="56"/>
      <c r="J991" s="56"/>
      <c r="K991" s="5"/>
      <c r="L991" s="5"/>
      <c r="M991" s="5"/>
      <c r="N991" s="5"/>
      <c r="O991" s="5"/>
      <c r="P991" s="5"/>
      <c r="Q991" s="5"/>
      <c r="R991" s="5"/>
      <c r="S991" s="5"/>
      <c r="T991" s="5"/>
      <c r="U991" s="5"/>
      <c r="V991" s="5"/>
      <c r="W991" s="5"/>
      <c r="X991" s="5"/>
      <c r="Y991" s="5"/>
      <c r="Z991" s="5"/>
    </row>
    <row r="992" spans="1:26" ht="12.75" customHeight="1" x14ac:dyDescent="0.2">
      <c r="A992" s="55"/>
      <c r="B992" s="56"/>
      <c r="C992" s="56"/>
      <c r="D992" s="56"/>
      <c r="E992" s="56"/>
      <c r="F992" s="56"/>
      <c r="G992" s="56"/>
      <c r="H992" s="56"/>
      <c r="I992" s="56"/>
      <c r="J992" s="56"/>
      <c r="K992" s="5"/>
      <c r="L992" s="5"/>
      <c r="M992" s="5"/>
      <c r="N992" s="5"/>
      <c r="O992" s="5"/>
      <c r="P992" s="5"/>
      <c r="Q992" s="5"/>
      <c r="R992" s="5"/>
      <c r="S992" s="5"/>
      <c r="T992" s="5"/>
      <c r="U992" s="5"/>
      <c r="V992" s="5"/>
      <c r="W992" s="5"/>
      <c r="X992" s="5"/>
      <c r="Y992" s="5"/>
      <c r="Z992" s="5"/>
    </row>
    <row r="993" spans="1:26" ht="12.75" customHeight="1" x14ac:dyDescent="0.2">
      <c r="A993" s="55"/>
      <c r="B993" s="56"/>
      <c r="C993" s="56"/>
      <c r="D993" s="56"/>
      <c r="E993" s="56"/>
      <c r="F993" s="56"/>
      <c r="G993" s="56"/>
      <c r="H993" s="56"/>
      <c r="I993" s="56"/>
      <c r="J993" s="56"/>
      <c r="K993" s="5"/>
      <c r="L993" s="5"/>
      <c r="M993" s="5"/>
      <c r="N993" s="5"/>
      <c r="O993" s="5"/>
      <c r="P993" s="5"/>
      <c r="Q993" s="5"/>
      <c r="R993" s="5"/>
      <c r="S993" s="5"/>
      <c r="T993" s="5"/>
      <c r="U993" s="5"/>
      <c r="V993" s="5"/>
      <c r="W993" s="5"/>
      <c r="X993" s="5"/>
      <c r="Y993" s="5"/>
      <c r="Z993" s="5"/>
    </row>
    <row r="994" spans="1:26" ht="12.75" customHeight="1" x14ac:dyDescent="0.2">
      <c r="A994" s="55"/>
      <c r="B994" s="56"/>
      <c r="C994" s="56"/>
      <c r="D994" s="56"/>
      <c r="E994" s="56"/>
      <c r="F994" s="56"/>
      <c r="G994" s="56"/>
      <c r="H994" s="56"/>
      <c r="I994" s="56"/>
      <c r="J994" s="56"/>
      <c r="K994" s="5"/>
      <c r="L994" s="5"/>
      <c r="M994" s="5"/>
      <c r="N994" s="5"/>
      <c r="O994" s="5"/>
      <c r="P994" s="5"/>
      <c r="Q994" s="5"/>
      <c r="R994" s="5"/>
      <c r="S994" s="5"/>
      <c r="T994" s="5"/>
      <c r="U994" s="5"/>
      <c r="V994" s="5"/>
      <c r="W994" s="5"/>
      <c r="X994" s="5"/>
      <c r="Y994" s="5"/>
      <c r="Z994" s="5"/>
    </row>
    <row r="995" spans="1:26" ht="12.75" customHeight="1" x14ac:dyDescent="0.2">
      <c r="A995" s="55"/>
      <c r="B995" s="56"/>
      <c r="C995" s="56"/>
      <c r="D995" s="56"/>
      <c r="E995" s="56"/>
      <c r="F995" s="56"/>
      <c r="G995" s="56"/>
      <c r="H995" s="56"/>
      <c r="I995" s="56"/>
      <c r="J995" s="56"/>
      <c r="K995" s="5"/>
      <c r="L995" s="5"/>
      <c r="M995" s="5"/>
      <c r="N995" s="5"/>
      <c r="O995" s="5"/>
      <c r="P995" s="5"/>
      <c r="Q995" s="5"/>
      <c r="R995" s="5"/>
      <c r="S995" s="5"/>
      <c r="T995" s="5"/>
      <c r="U995" s="5"/>
      <c r="V995" s="5"/>
      <c r="W995" s="5"/>
      <c r="X995" s="5"/>
      <c r="Y995" s="5"/>
      <c r="Z995" s="5"/>
    </row>
    <row r="996" spans="1:26" ht="12.75" customHeight="1" x14ac:dyDescent="0.2">
      <c r="A996" s="55"/>
      <c r="B996" s="56"/>
      <c r="C996" s="56"/>
      <c r="D996" s="56"/>
      <c r="E996" s="56"/>
      <c r="F996" s="56"/>
      <c r="G996" s="56"/>
      <c r="H996" s="56"/>
      <c r="I996" s="56"/>
      <c r="J996" s="56"/>
      <c r="K996" s="5"/>
      <c r="L996" s="5"/>
      <c r="M996" s="5"/>
      <c r="N996" s="5"/>
      <c r="O996" s="5"/>
      <c r="P996" s="5"/>
      <c r="Q996" s="5"/>
      <c r="R996" s="5"/>
      <c r="S996" s="5"/>
      <c r="T996" s="5"/>
      <c r="U996" s="5"/>
      <c r="V996" s="5"/>
      <c r="W996" s="5"/>
      <c r="X996" s="5"/>
      <c r="Y996" s="5"/>
      <c r="Z996" s="5"/>
    </row>
    <row r="997" spans="1:26" ht="12.75" customHeight="1" x14ac:dyDescent="0.2">
      <c r="A997" s="55"/>
      <c r="B997" s="56"/>
      <c r="C997" s="56"/>
      <c r="D997" s="56"/>
      <c r="E997" s="56"/>
      <c r="F997" s="56"/>
      <c r="G997" s="56"/>
      <c r="H997" s="56"/>
      <c r="I997" s="56"/>
      <c r="J997" s="56"/>
      <c r="K997" s="5"/>
      <c r="L997" s="5"/>
      <c r="M997" s="5"/>
      <c r="N997" s="5"/>
      <c r="O997" s="5"/>
      <c r="P997" s="5"/>
      <c r="Q997" s="5"/>
      <c r="R997" s="5"/>
      <c r="S997" s="5"/>
      <c r="T997" s="5"/>
      <c r="U997" s="5"/>
      <c r="V997" s="5"/>
      <c r="W997" s="5"/>
      <c r="X997" s="5"/>
      <c r="Y997" s="5"/>
      <c r="Z997" s="5"/>
    </row>
    <row r="998" spans="1:26" ht="12.75" customHeight="1" x14ac:dyDescent="0.2">
      <c r="A998" s="55"/>
      <c r="B998" s="56"/>
      <c r="C998" s="56"/>
      <c r="D998" s="56"/>
      <c r="E998" s="56"/>
      <c r="F998" s="56"/>
      <c r="G998" s="56"/>
      <c r="H998" s="56"/>
      <c r="I998" s="56"/>
      <c r="J998" s="56"/>
      <c r="K998" s="5"/>
      <c r="L998" s="5"/>
      <c r="M998" s="5"/>
      <c r="N998" s="5"/>
      <c r="O998" s="5"/>
      <c r="P998" s="5"/>
      <c r="Q998" s="5"/>
      <c r="R998" s="5"/>
      <c r="S998" s="5"/>
      <c r="T998" s="5"/>
      <c r="U998" s="5"/>
      <c r="V998" s="5"/>
      <c r="W998" s="5"/>
      <c r="X998" s="5"/>
      <c r="Y998" s="5"/>
      <c r="Z998" s="5"/>
    </row>
    <row r="999" spans="1:26" ht="12.75" customHeight="1" x14ac:dyDescent="0.2">
      <c r="A999" s="55"/>
      <c r="B999" s="56"/>
      <c r="C999" s="56"/>
      <c r="D999" s="56"/>
      <c r="E999" s="56"/>
      <c r="F999" s="56"/>
      <c r="G999" s="56"/>
      <c r="H999" s="56"/>
      <c r="I999" s="56"/>
      <c r="J999" s="56"/>
      <c r="K999" s="5"/>
      <c r="L999" s="5"/>
      <c r="M999" s="5"/>
      <c r="N999" s="5"/>
      <c r="O999" s="5"/>
      <c r="P999" s="5"/>
      <c r="Q999" s="5"/>
      <c r="R999" s="5"/>
      <c r="S999" s="5"/>
      <c r="T999" s="5"/>
      <c r="U999" s="5"/>
      <c r="V999" s="5"/>
      <c r="W999" s="5"/>
      <c r="X999" s="5"/>
      <c r="Y999" s="5"/>
      <c r="Z999" s="5"/>
    </row>
    <row r="1000" spans="1:26" ht="12.75" customHeight="1" x14ac:dyDescent="0.2">
      <c r="A1000" s="55"/>
      <c r="B1000" s="56"/>
      <c r="C1000" s="56"/>
      <c r="D1000" s="56"/>
      <c r="E1000" s="56"/>
      <c r="F1000" s="56"/>
      <c r="G1000" s="56"/>
      <c r="H1000" s="56"/>
      <c r="I1000" s="56"/>
      <c r="J1000" s="56"/>
      <c r="K1000" s="5"/>
      <c r="L1000" s="5"/>
      <c r="M1000" s="5"/>
      <c r="N1000" s="5"/>
      <c r="O1000" s="5"/>
      <c r="P1000" s="5"/>
      <c r="Q1000" s="5"/>
      <c r="R1000" s="5"/>
      <c r="S1000" s="5"/>
      <c r="T1000" s="5"/>
      <c r="U1000" s="5"/>
      <c r="V1000" s="5"/>
      <c r="W1000" s="5"/>
      <c r="X1000" s="5"/>
      <c r="Y1000" s="5"/>
      <c r="Z1000" s="5"/>
    </row>
  </sheetData>
  <mergeCells count="4">
    <mergeCell ref="A1:D1"/>
    <mergeCell ref="B4:D4"/>
    <mergeCell ref="F4:H4"/>
    <mergeCell ref="C12:D12"/>
  </mergeCells>
  <conditionalFormatting sqref="A18:E377">
    <cfRule type="expression" dxfId="11" priority="1" stopIfTrue="1">
      <formula>IF(ROW(A18)&gt;Last_Row,TRUE, FALSE)</formula>
    </cfRule>
  </conditionalFormatting>
  <conditionalFormatting sqref="A18:E377">
    <cfRule type="expression" dxfId="10" priority="2" stopIfTrue="1">
      <formula>IF(ROW(A18)=Last_Row,TRUE, FALSE)</formula>
    </cfRule>
  </conditionalFormatting>
  <conditionalFormatting sqref="A18:E377">
    <cfRule type="expression" dxfId="9" priority="3" stopIfTrue="1">
      <formula>IF(ROW(A18)&lt;Last_Row,TRUE, FALSE)</formula>
    </cfRule>
  </conditionalFormatting>
  <conditionalFormatting sqref="F18:J377">
    <cfRule type="expression" dxfId="8" priority="4" stopIfTrue="1">
      <formula>IF(ROW(F18)&gt;Last_Row,TRUE, FALSE)</formula>
    </cfRule>
  </conditionalFormatting>
  <conditionalFormatting sqref="F18:J377">
    <cfRule type="expression" dxfId="7" priority="5" stopIfTrue="1">
      <formula>IF(ROW(F18)=Last_Row,TRUE, FALSE)</formula>
    </cfRule>
  </conditionalFormatting>
  <conditionalFormatting sqref="F18:J377">
    <cfRule type="expression" dxfId="6" priority="6" stopIfTrue="1">
      <formula>IF(ROW(F18)&lt;=Last_Row,TRUE, FALSE)</formula>
    </cfRule>
  </conditionalFormatting>
  <dataValidations count="2">
    <dataValidation type="date" operator="greaterThanOrEqual" allowBlank="1" showInputMessage="1" showErrorMessage="1" prompt="Date - Please enter a valid date greater than or equal to January 1, 1900." sqref="D8:D9" xr:uid="{00000000-0002-0000-0100-000000000000}">
      <formula1>1</formula1>
    </dataValidation>
    <dataValidation type="decimal" allowBlank="1" showInputMessage="1" showErrorMessage="1" prompt="Years - Please enter a whole number of years from 1 to 30." sqref="D7" xr:uid="{00000000-0002-0000-0100-000001000000}">
      <formula1>1</formula1>
      <formula2>30</formula2>
    </dataValidation>
  </dataValidations>
  <printOptions horizontalCentered="1"/>
  <pageMargins left="0.75" right="0.5" top="0.5" bottom="0.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workbookViewId="0">
      <pane ySplit="17" topLeftCell="A18" activePane="bottomLeft" state="frozen"/>
      <selection pane="bottomLeft" activeCell="B19" sqref="B19"/>
    </sheetView>
  </sheetViews>
  <sheetFormatPr defaultColWidth="12.625" defaultRowHeight="15" customHeight="1" x14ac:dyDescent="0.2"/>
  <cols>
    <col min="1" max="1" width="4.125" customWidth="1"/>
    <col min="2" max="2" width="11.625" customWidth="1"/>
    <col min="3" max="3" width="13.5" customWidth="1"/>
    <col min="4" max="4" width="12.25" customWidth="1"/>
    <col min="5" max="5" width="10.625" customWidth="1"/>
    <col min="6" max="6" width="12.625" customWidth="1"/>
    <col min="7" max="8" width="12.375" customWidth="1"/>
    <col min="9" max="9" width="11.75" customWidth="1"/>
    <col min="10" max="10" width="11.375" customWidth="1"/>
    <col min="11" max="12" width="8" customWidth="1"/>
    <col min="13" max="13" width="9.75" customWidth="1"/>
    <col min="14" max="26" width="8" customWidth="1"/>
  </cols>
  <sheetData>
    <row r="1" spans="1:26" ht="24" customHeight="1" x14ac:dyDescent="0.3">
      <c r="A1" s="72" t="s">
        <v>0</v>
      </c>
      <c r="B1" s="73"/>
      <c r="C1" s="73"/>
      <c r="D1" s="74"/>
      <c r="E1" s="3"/>
      <c r="F1" s="3"/>
      <c r="G1" s="3"/>
      <c r="H1" s="3"/>
      <c r="I1" s="3"/>
      <c r="J1" s="3"/>
      <c r="K1" s="5"/>
      <c r="L1" s="5"/>
      <c r="M1" s="5"/>
      <c r="N1" s="5"/>
      <c r="O1" s="5"/>
      <c r="P1" s="5"/>
      <c r="Q1" s="5"/>
      <c r="R1" s="5"/>
      <c r="S1" s="5"/>
      <c r="T1" s="5"/>
      <c r="U1" s="5"/>
      <c r="V1" s="5"/>
      <c r="W1" s="5"/>
      <c r="X1" s="5"/>
      <c r="Y1" s="5"/>
      <c r="Z1" s="5"/>
    </row>
    <row r="2" spans="1:26" ht="3" customHeight="1" x14ac:dyDescent="0.25">
      <c r="A2" s="6"/>
      <c r="B2" s="8"/>
      <c r="C2" s="8"/>
      <c r="D2" s="8"/>
      <c r="E2" s="8"/>
      <c r="F2" s="8"/>
      <c r="G2" s="8"/>
      <c r="H2" s="8"/>
      <c r="I2" s="8"/>
      <c r="J2" s="8"/>
      <c r="K2" s="5"/>
      <c r="L2" s="5"/>
      <c r="M2" s="5"/>
      <c r="N2" s="5"/>
      <c r="O2" s="5"/>
      <c r="P2" s="5"/>
      <c r="Q2" s="5"/>
      <c r="R2" s="5"/>
      <c r="S2" s="5"/>
      <c r="T2" s="5"/>
      <c r="U2" s="5"/>
      <c r="V2" s="5"/>
      <c r="W2" s="5"/>
      <c r="X2" s="5"/>
      <c r="Y2" s="5"/>
      <c r="Z2" s="5"/>
    </row>
    <row r="3" spans="1:26" ht="20.25" customHeight="1" x14ac:dyDescent="0.25">
      <c r="A3" s="3"/>
      <c r="B3" s="11"/>
      <c r="C3" s="11"/>
      <c r="D3" s="11"/>
      <c r="E3" s="11"/>
      <c r="F3" s="11"/>
      <c r="G3" s="11"/>
      <c r="H3" s="11"/>
      <c r="I3" s="11"/>
      <c r="J3" s="11"/>
      <c r="K3" s="5"/>
      <c r="L3" s="5"/>
      <c r="M3" s="5"/>
      <c r="N3" s="5"/>
      <c r="O3" s="5"/>
      <c r="P3" s="5"/>
      <c r="Q3" s="5"/>
      <c r="R3" s="5"/>
      <c r="S3" s="5"/>
      <c r="T3" s="5"/>
      <c r="U3" s="5"/>
      <c r="V3" s="5"/>
      <c r="W3" s="5"/>
      <c r="X3" s="5"/>
      <c r="Y3" s="5"/>
      <c r="Z3" s="5"/>
    </row>
    <row r="4" spans="1:26" ht="14.25" customHeight="1" x14ac:dyDescent="0.25">
      <c r="A4" s="3"/>
      <c r="B4" s="75" t="s">
        <v>6</v>
      </c>
      <c r="C4" s="76"/>
      <c r="D4" s="77"/>
      <c r="E4" s="3"/>
      <c r="F4" s="75" t="s">
        <v>7</v>
      </c>
      <c r="G4" s="76"/>
      <c r="H4" s="77"/>
      <c r="I4" s="16"/>
      <c r="J4" s="3"/>
      <c r="K4" s="5"/>
      <c r="L4" s="5"/>
      <c r="M4" s="5"/>
      <c r="N4" s="5"/>
      <c r="O4" s="5"/>
      <c r="P4" s="5"/>
      <c r="Q4" s="5"/>
      <c r="R4" s="5"/>
      <c r="S4" s="5"/>
      <c r="T4" s="5"/>
      <c r="U4" s="5"/>
      <c r="V4" s="5"/>
      <c r="W4" s="5"/>
      <c r="X4" s="5"/>
      <c r="Y4" s="5"/>
      <c r="Z4" s="5"/>
    </row>
    <row r="5" spans="1:26" ht="12.75" customHeight="1" x14ac:dyDescent="0.3">
      <c r="A5" s="3"/>
      <c r="B5" s="18"/>
      <c r="C5" s="20" t="s">
        <v>10</v>
      </c>
      <c r="D5" s="22" t="e">
        <f t="shared" ref="D5:D7" si="0">#REF!</f>
        <v>#REF!</v>
      </c>
      <c r="E5" s="3"/>
      <c r="F5" s="18"/>
      <c r="G5" s="20" t="s">
        <v>13</v>
      </c>
      <c r="H5" s="22" t="e">
        <f>IF(Values_Entered,-PMT('Loan Amort Schedule  7-15'!Interest_Rate/'Loan Amort Schedule  7-15'!Num_Pmt_Per_Year,'Loan Amort Schedule  7-15'!Loan_Years*'Loan Amort Schedule  7-15'!Num_Pmt_Per_Year,'Loan Amort Schedule  7-15'!Loan_Amount),"")</f>
        <v>#NAME?</v>
      </c>
      <c r="I5" s="23"/>
      <c r="J5" s="3"/>
      <c r="K5" s="5"/>
      <c r="L5" s="5"/>
      <c r="M5" s="5"/>
      <c r="N5" s="5"/>
      <c r="O5" s="5"/>
      <c r="P5" s="5"/>
      <c r="Q5" s="5"/>
      <c r="R5" s="5"/>
      <c r="S5" s="5"/>
      <c r="T5" s="5"/>
      <c r="U5" s="5"/>
      <c r="V5" s="5"/>
      <c r="W5" s="5"/>
      <c r="X5" s="5"/>
      <c r="Y5" s="5"/>
      <c r="Z5" s="5"/>
    </row>
    <row r="6" spans="1:26" ht="12.75" customHeight="1" x14ac:dyDescent="0.3">
      <c r="A6" s="3"/>
      <c r="B6" s="18"/>
      <c r="C6" s="20" t="s">
        <v>19</v>
      </c>
      <c r="D6" s="25" t="e">
        <f t="shared" si="0"/>
        <v>#REF!</v>
      </c>
      <c r="E6" s="3"/>
      <c r="F6" s="18"/>
      <c r="G6" s="20" t="s">
        <v>21</v>
      </c>
      <c r="H6" s="28" t="e">
        <f>IF(Values_Entered,'Loan Amort Schedule  7-15'!Loan_Years*'Loan Amort Schedule  7-15'!Num_Pmt_Per_Year,"")</f>
        <v>#NAME?</v>
      </c>
      <c r="I6" s="30"/>
      <c r="J6" s="3"/>
      <c r="K6" s="5">
        <v>494.36</v>
      </c>
      <c r="L6" s="5"/>
      <c r="M6" s="5"/>
      <c r="N6" s="5"/>
      <c r="O6" s="5"/>
      <c r="P6" s="5"/>
      <c r="Q6" s="5"/>
      <c r="R6" s="5"/>
      <c r="S6" s="5"/>
      <c r="T6" s="5"/>
      <c r="U6" s="5"/>
      <c r="V6" s="5"/>
      <c r="W6" s="5"/>
      <c r="X6" s="5"/>
      <c r="Y6" s="5"/>
      <c r="Z6" s="5"/>
    </row>
    <row r="7" spans="1:26" ht="12.75" customHeight="1" x14ac:dyDescent="0.3">
      <c r="A7" s="3"/>
      <c r="B7" s="18"/>
      <c r="C7" s="20" t="s">
        <v>22</v>
      </c>
      <c r="D7" s="28" t="e">
        <f t="shared" si="0"/>
        <v>#REF!</v>
      </c>
      <c r="E7" s="3"/>
      <c r="F7" s="18"/>
      <c r="G7" s="20" t="s">
        <v>23</v>
      </c>
      <c r="H7" s="28" t="e">
        <f>IF(Values_Entered,Number_of_Payments,"")</f>
        <v>#NAME?</v>
      </c>
      <c r="I7" s="30"/>
      <c r="J7" s="3"/>
      <c r="K7" s="5"/>
      <c r="L7" s="5"/>
      <c r="M7" s="5"/>
      <c r="N7" s="5"/>
      <c r="O7" s="5"/>
      <c r="P7" s="5"/>
      <c r="Q7" s="5"/>
      <c r="R7" s="5"/>
      <c r="S7" s="5"/>
      <c r="T7" s="5"/>
      <c r="U7" s="5"/>
      <c r="V7" s="5"/>
      <c r="W7" s="5"/>
      <c r="X7" s="5"/>
      <c r="Y7" s="5"/>
      <c r="Z7" s="5"/>
    </row>
    <row r="8" spans="1:26" ht="12.75" customHeight="1" x14ac:dyDescent="0.3">
      <c r="A8" s="3"/>
      <c r="B8" s="18"/>
      <c r="C8" s="20" t="s">
        <v>25</v>
      </c>
      <c r="D8" s="28">
        <v>12</v>
      </c>
      <c r="E8" s="3"/>
      <c r="F8" s="18"/>
      <c r="G8" s="20" t="s">
        <v>26</v>
      </c>
      <c r="H8" s="22" t="e">
        <f>IF(Values_Entered,SUMIF('Loan Amort Schedule  7-15'!Beg_Bal,"&gt;0",'Loan Amort Schedule  7-15'!Extra_Pay),"")</f>
        <v>#NAME?</v>
      </c>
      <c r="I8" s="23"/>
      <c r="J8" s="3"/>
      <c r="K8" s="5"/>
      <c r="L8" s="5"/>
      <c r="M8" s="5"/>
      <c r="N8" s="5">
        <f>35000-28000</f>
        <v>7000</v>
      </c>
      <c r="O8" s="5"/>
      <c r="P8" s="5"/>
      <c r="Q8" s="5"/>
      <c r="R8" s="5"/>
      <c r="S8" s="5"/>
      <c r="T8" s="5"/>
      <c r="U8" s="5"/>
      <c r="V8" s="5"/>
      <c r="W8" s="5"/>
      <c r="X8" s="5"/>
      <c r="Y8" s="5"/>
      <c r="Z8" s="5"/>
    </row>
    <row r="9" spans="1:26" ht="12.75" customHeight="1" x14ac:dyDescent="0.3">
      <c r="A9" s="3"/>
      <c r="B9" s="18"/>
      <c r="C9" s="20" t="s">
        <v>27</v>
      </c>
      <c r="D9" s="33">
        <v>40969</v>
      </c>
      <c r="E9" s="3"/>
      <c r="F9" s="35"/>
      <c r="G9" s="37" t="s">
        <v>28</v>
      </c>
      <c r="H9" s="22" t="e">
        <f>IF(Values_Entered,SUMIF('Loan Amort Schedule  7-15'!Beg_Bal,"&gt;0",'Loan Amort Schedule  7-15'!Int),"")</f>
        <v>#NAME?</v>
      </c>
      <c r="I9" s="23"/>
      <c r="J9" s="3"/>
      <c r="K9" s="5"/>
      <c r="L9" s="5"/>
      <c r="M9" s="5"/>
      <c r="N9" s="5"/>
      <c r="O9" s="5"/>
      <c r="P9" s="5"/>
      <c r="Q9" s="5"/>
      <c r="R9" s="5"/>
      <c r="S9" s="5"/>
      <c r="T9" s="5"/>
      <c r="U9" s="5"/>
      <c r="V9" s="5"/>
      <c r="W9" s="5"/>
      <c r="X9" s="5"/>
      <c r="Y9" s="5"/>
      <c r="Z9" s="5"/>
    </row>
    <row r="10" spans="1:26" ht="12.75" customHeight="1" x14ac:dyDescent="0.3">
      <c r="A10" s="3"/>
      <c r="B10" s="35"/>
      <c r="C10" s="37" t="s">
        <v>30</v>
      </c>
      <c r="D10" s="38">
        <v>0</v>
      </c>
      <c r="E10" s="3"/>
      <c r="F10" s="11"/>
      <c r="G10" s="11"/>
      <c r="H10" s="11"/>
      <c r="I10" s="11"/>
      <c r="J10" s="3"/>
      <c r="K10" s="5"/>
      <c r="L10" s="5"/>
      <c r="M10" s="5"/>
      <c r="N10" s="5">
        <f>494.36*12*8</f>
        <v>47458.559999999998</v>
      </c>
      <c r="O10" s="5">
        <f>N10-N8</f>
        <v>40458.559999999998</v>
      </c>
      <c r="P10" s="5">
        <f>O10/15</f>
        <v>2697.237333333333</v>
      </c>
      <c r="Q10" s="39">
        <f>P10/N8</f>
        <v>0.38531961904761902</v>
      </c>
      <c r="R10" s="5"/>
      <c r="S10" s="5"/>
      <c r="T10" s="5"/>
      <c r="U10" s="5"/>
      <c r="V10" s="5"/>
      <c r="W10" s="5"/>
      <c r="X10" s="5"/>
      <c r="Y10" s="5"/>
      <c r="Z10" s="5"/>
    </row>
    <row r="11" spans="1:26" ht="12.75" customHeight="1" x14ac:dyDescent="0.25">
      <c r="A11" s="3"/>
      <c r="B11" s="11"/>
      <c r="C11" s="11"/>
      <c r="D11" s="11"/>
      <c r="E11" s="11"/>
      <c r="F11" s="11"/>
      <c r="G11" s="11"/>
      <c r="H11" s="11"/>
      <c r="I11" s="11"/>
      <c r="J11" s="11"/>
      <c r="K11" s="5"/>
      <c r="L11" s="5"/>
      <c r="M11" s="5"/>
      <c r="N11" s="5"/>
      <c r="O11" s="5"/>
      <c r="P11" s="5"/>
      <c r="Q11" s="5"/>
      <c r="R11" s="5"/>
      <c r="S11" s="5"/>
      <c r="T11" s="5"/>
      <c r="U11" s="5"/>
      <c r="V11" s="5"/>
      <c r="W11" s="5"/>
      <c r="X11" s="5"/>
      <c r="Y11" s="5"/>
      <c r="Z11" s="5"/>
    </row>
    <row r="12" spans="1:26" ht="12.75" customHeight="1" x14ac:dyDescent="0.25">
      <c r="A12" s="3"/>
      <c r="B12" s="40" t="s">
        <v>34</v>
      </c>
      <c r="C12" s="78"/>
      <c r="D12" s="79"/>
      <c r="E12" s="11"/>
      <c r="F12" s="11"/>
      <c r="G12" s="11"/>
      <c r="H12" s="11"/>
      <c r="I12" s="11"/>
      <c r="J12" s="11"/>
      <c r="K12" s="5"/>
      <c r="L12" s="5"/>
      <c r="M12" s="5"/>
      <c r="N12" s="5"/>
      <c r="O12" s="5"/>
      <c r="P12" s="5"/>
      <c r="Q12" s="5"/>
      <c r="R12" s="5"/>
      <c r="S12" s="5"/>
      <c r="T12" s="5"/>
      <c r="U12" s="5"/>
      <c r="V12" s="5"/>
      <c r="W12" s="5"/>
      <c r="X12" s="5"/>
      <c r="Y12" s="5"/>
      <c r="Z12" s="5"/>
    </row>
    <row r="13" spans="1:26" ht="12.75" customHeight="1" x14ac:dyDescent="0.25">
      <c r="A13" s="3"/>
      <c r="B13" s="40"/>
      <c r="C13" s="41"/>
      <c r="D13" s="41"/>
      <c r="E13" s="11"/>
      <c r="F13" s="11"/>
      <c r="G13" s="11"/>
      <c r="H13" s="11"/>
      <c r="I13" s="11"/>
      <c r="J13" s="11"/>
      <c r="K13" s="5"/>
      <c r="L13" s="5"/>
      <c r="M13" s="5"/>
      <c r="N13" s="5"/>
      <c r="O13" s="5"/>
      <c r="P13" s="5"/>
      <c r="Q13" s="5"/>
      <c r="R13" s="5"/>
      <c r="S13" s="5"/>
      <c r="T13" s="5"/>
      <c r="U13" s="5"/>
      <c r="V13" s="5"/>
      <c r="W13" s="5"/>
      <c r="X13" s="5"/>
      <c r="Y13" s="5"/>
      <c r="Z13" s="5"/>
    </row>
    <row r="14" spans="1:26" ht="6" customHeight="1" x14ac:dyDescent="0.25">
      <c r="A14" s="6"/>
      <c r="B14" s="8"/>
      <c r="C14" s="8"/>
      <c r="D14" s="8"/>
      <c r="E14" s="8"/>
      <c r="F14" s="8"/>
      <c r="G14" s="8"/>
      <c r="H14" s="8"/>
      <c r="I14" s="8"/>
      <c r="J14" s="8"/>
      <c r="K14" s="5"/>
      <c r="L14" s="5"/>
      <c r="M14" s="5"/>
      <c r="N14" s="5"/>
      <c r="O14" s="5"/>
      <c r="P14" s="5"/>
      <c r="Q14" s="5"/>
      <c r="R14" s="5"/>
      <c r="S14" s="5"/>
      <c r="T14" s="5"/>
      <c r="U14" s="5"/>
      <c r="V14" s="5"/>
      <c r="W14" s="5"/>
      <c r="X14" s="5"/>
      <c r="Y14" s="5"/>
      <c r="Z14" s="5"/>
    </row>
    <row r="15" spans="1:26" ht="3.75" customHeight="1" x14ac:dyDescent="0.25">
      <c r="A15" s="3"/>
      <c r="B15" s="11"/>
      <c r="C15" s="11"/>
      <c r="D15" s="11"/>
      <c r="E15" s="11"/>
      <c r="F15" s="11"/>
      <c r="G15" s="11"/>
      <c r="H15" s="11"/>
      <c r="I15" s="11"/>
      <c r="J15" s="11"/>
      <c r="K15" s="5"/>
      <c r="L15" s="5"/>
      <c r="M15" s="5"/>
      <c r="N15" s="5"/>
      <c r="O15" s="5"/>
      <c r="P15" s="5"/>
      <c r="Q15" s="5"/>
      <c r="R15" s="5"/>
      <c r="S15" s="5"/>
      <c r="T15" s="5"/>
      <c r="U15" s="5"/>
      <c r="V15" s="5"/>
      <c r="W15" s="5"/>
      <c r="X15" s="5"/>
      <c r="Y15" s="5"/>
      <c r="Z15" s="5"/>
    </row>
    <row r="16" spans="1:26" ht="28.5" customHeight="1" x14ac:dyDescent="0.2">
      <c r="A16" s="42" t="s">
        <v>35</v>
      </c>
      <c r="B16" s="43" t="s">
        <v>36</v>
      </c>
      <c r="C16" s="43" t="s">
        <v>37</v>
      </c>
      <c r="D16" s="43" t="s">
        <v>38</v>
      </c>
      <c r="E16" s="43" t="s">
        <v>39</v>
      </c>
      <c r="F16" s="43" t="s">
        <v>40</v>
      </c>
      <c r="G16" s="43" t="s">
        <v>41</v>
      </c>
      <c r="H16" s="43" t="s">
        <v>42</v>
      </c>
      <c r="I16" s="43" t="s">
        <v>43</v>
      </c>
      <c r="J16" s="43" t="s">
        <v>44</v>
      </c>
      <c r="K16" s="44"/>
      <c r="L16" s="44"/>
      <c r="M16" s="44"/>
      <c r="N16" s="44"/>
      <c r="O16" s="44"/>
      <c r="P16" s="44"/>
      <c r="Q16" s="44"/>
      <c r="R16" s="44"/>
      <c r="S16" s="44"/>
      <c r="T16" s="44"/>
      <c r="U16" s="44"/>
      <c r="V16" s="44"/>
      <c r="W16" s="44"/>
      <c r="X16" s="44"/>
      <c r="Y16" s="44"/>
      <c r="Z16" s="44"/>
    </row>
    <row r="17" spans="1:26" ht="6" customHeight="1" x14ac:dyDescent="0.2">
      <c r="A17" s="45"/>
      <c r="B17" s="46"/>
      <c r="C17" s="46"/>
      <c r="D17" s="46"/>
      <c r="E17" s="46"/>
      <c r="F17" s="46"/>
      <c r="G17" s="46"/>
      <c r="H17" s="46"/>
      <c r="I17" s="46"/>
      <c r="J17" s="46"/>
      <c r="K17" s="44"/>
      <c r="L17" s="44"/>
      <c r="M17" s="44"/>
      <c r="N17" s="44"/>
      <c r="O17" s="44"/>
      <c r="P17" s="44"/>
      <c r="Q17" s="44"/>
      <c r="R17" s="44"/>
      <c r="S17" s="44"/>
      <c r="T17" s="44"/>
      <c r="U17" s="44"/>
      <c r="V17" s="44"/>
      <c r="W17" s="44"/>
      <c r="X17" s="44"/>
      <c r="Y17" s="44"/>
      <c r="Z17" s="44"/>
    </row>
    <row r="18" spans="1:26" ht="12.75" customHeight="1" x14ac:dyDescent="0.2">
      <c r="A18" s="47" t="e">
        <f>IF(Values_Entered,1,"")</f>
        <v>#NAME?</v>
      </c>
      <c r="B18" s="48" t="e">
        <f>IF('Loan Amort Schedule  7-15'!Pay_Num&lt;&gt;"",DATE(YEAR('Loan Amort Schedule  7-15'!Loan_Start),MONTH('Loan Amort Schedule  7-15'!Loan_Start)+('Loan Amort Schedule  7-15'!Pay_Num)*12/'Loan Amort Schedule  7-15'!Num_Pmt_Per_Year,DAY('Loan Amort Schedule  7-15'!Loan_Start)),"")</f>
        <v>#NAME?</v>
      </c>
      <c r="C18" s="49" t="e">
        <f>IF(Values_Entered,'Loan Amort Schedule  7-15'!Loan_Amount,"")</f>
        <v>#NAME?</v>
      </c>
      <c r="D18" s="49" t="e">
        <f>IF('Loan Amort Schedule  7-15'!Pay_Num&lt;&gt;"",'Loan Amort Schedule  7-15'!Scheduled_Monthly_Payment,"")</f>
        <v>#NAME?</v>
      </c>
      <c r="E18" s="49"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8" s="49"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8" s="49" t="e">
        <f>IF('Loan Amort Schedule  7-15'!Pay_Num&lt;&gt;"",'Loan Amort Schedule  7-15'!Total_Pay-'Loan Amort Schedule  7-15'!Int,"")</f>
        <v>#NAME?</v>
      </c>
      <c r="H18" s="49" t="e">
        <f>IF('Loan Amort Schedule  7-15'!Pay_Num&lt;&gt;"",'Loan Amort Schedule  7-15'!Beg_Bal*('Loan Amort Schedule  7-15'!Interest_Rate/'Loan Amort Schedule  7-15'!Num_Pmt_Per_Year),"")</f>
        <v>#NAME?</v>
      </c>
      <c r="I18" s="49" t="e">
        <f>IF(AND('Loan Amort Schedule  7-15'!Pay_Num&lt;&gt;"",'Loan Amort Schedule  7-15'!Sched_Pay+'Loan Amort Schedule  7-15'!Extra_Pay&lt;'Loan Amort Schedule  7-15'!Beg_Bal),'Loan Amort Schedule  7-15'!Beg_Bal-'Loan Amort Schedule  7-15'!Princ,IF('Loan Amort Schedule  7-15'!Pay_Num&lt;&gt;"",0,""))</f>
        <v>#NAME?</v>
      </c>
      <c r="J18" s="49" t="e">
        <f t="shared" ref="J18:J377" si="1">SUM($H$18:$H18)</f>
        <v>#NAME?</v>
      </c>
      <c r="K18" s="44"/>
      <c r="L18" s="44"/>
      <c r="M18" s="44"/>
      <c r="N18" s="44"/>
      <c r="O18" s="44"/>
      <c r="P18" s="44"/>
      <c r="Q18" s="44"/>
      <c r="R18" s="44"/>
      <c r="S18" s="44"/>
      <c r="T18" s="44"/>
      <c r="U18" s="44"/>
      <c r="V18" s="44"/>
      <c r="W18" s="44"/>
      <c r="X18" s="44"/>
      <c r="Y18" s="44"/>
      <c r="Z18" s="44"/>
    </row>
    <row r="19" spans="1:26" ht="12.75" customHeight="1" x14ac:dyDescent="0.2">
      <c r="A19" s="47" t="e">
        <f t="shared" ref="A19:A377" si="2">IF(Values_Entered,A18+1,"")</f>
        <v>#NAME?</v>
      </c>
      <c r="B19" s="48" t="e">
        <f>IF('Loan Amort Schedule  7-15'!Pay_Num&lt;&gt;"",DATE(YEAR('Loan Amort Schedule  7-15'!Loan_Start),MONTH('Loan Amort Schedule  7-15'!Loan_Start)+('Loan Amort Schedule  7-15'!Pay_Num)*12/'Loan Amort Schedule  7-15'!Num_Pmt_Per_Year,DAY('Loan Amort Schedule  7-15'!Loan_Start)),"")</f>
        <v>#NAME?</v>
      </c>
      <c r="C19" s="50" t="e">
        <f>IF('Loan Amort Schedule  7-15'!Pay_Num&lt;&gt;"",I18,"")</f>
        <v>#NAME?</v>
      </c>
      <c r="D19" s="50" t="e">
        <f>IF('Loan Amort Schedule  7-15'!Pay_Num&lt;&gt;"",'Loan Amort Schedule  7-15'!Scheduled_Monthly_Payment,"")</f>
        <v>#NAME?</v>
      </c>
      <c r="E19"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9"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9" s="50" t="e">
        <f>IF('Loan Amort Schedule  7-15'!Pay_Num&lt;&gt;"",'Loan Amort Schedule  7-15'!Total_Pay-'Loan Amort Schedule  7-15'!Int,"")</f>
        <v>#NAME?</v>
      </c>
      <c r="H19" s="50" t="e">
        <f>IF('Loan Amort Schedule  7-15'!Pay_Num&lt;&gt;"",'Loan Amort Schedule  7-15'!Beg_Bal*'Loan Amort Schedule  7-15'!Interest_Rate/'Loan Amort Schedule  7-15'!Num_Pmt_Per_Year,"")</f>
        <v>#NAME?</v>
      </c>
      <c r="I19" s="50" t="e">
        <f>IF(AND('Loan Amort Schedule  7-15'!Pay_Num&lt;&gt;"",'Loan Amort Schedule  7-15'!Sched_Pay+'Loan Amort Schedule  7-15'!Extra_Pay&lt;'Loan Amort Schedule  7-15'!Beg_Bal),'Loan Amort Schedule  7-15'!Beg_Bal-'Loan Amort Schedule  7-15'!Princ,IF('Loan Amort Schedule  7-15'!Pay_Num&lt;&gt;"",0,""))</f>
        <v>#NAME?</v>
      </c>
      <c r="J19" s="50" t="e">
        <f t="shared" si="1"/>
        <v>#NAME?</v>
      </c>
      <c r="K19" s="44"/>
      <c r="L19" s="44"/>
      <c r="M19" s="44"/>
      <c r="N19" s="44"/>
      <c r="O19" s="44"/>
      <c r="P19" s="44"/>
      <c r="Q19" s="44"/>
      <c r="R19" s="44"/>
      <c r="S19" s="44"/>
      <c r="T19" s="44"/>
      <c r="U19" s="44"/>
      <c r="V19" s="44"/>
      <c r="W19" s="44"/>
      <c r="X19" s="44"/>
      <c r="Y19" s="44"/>
      <c r="Z19" s="44"/>
    </row>
    <row r="20" spans="1:26" ht="12.75" customHeight="1" x14ac:dyDescent="0.2">
      <c r="A20" s="47" t="e">
        <f t="shared" si="2"/>
        <v>#NAME?</v>
      </c>
      <c r="B20" s="48" t="e">
        <f>IF('Loan Amort Schedule  7-15'!Pay_Num&lt;&gt;"",DATE(YEAR('Loan Amort Schedule  7-15'!Loan_Start),MONTH('Loan Amort Schedule  7-15'!Loan_Start)+('Loan Amort Schedule  7-15'!Pay_Num)*12/'Loan Amort Schedule  7-15'!Num_Pmt_Per_Year,DAY('Loan Amort Schedule  7-15'!Loan_Start)),"")</f>
        <v>#NAME?</v>
      </c>
      <c r="C20" s="50" t="e">
        <f>IF('Loan Amort Schedule  7-15'!Pay_Num&lt;&gt;"",I19,"")</f>
        <v>#NAME?</v>
      </c>
      <c r="D20" s="50" t="e">
        <f>IF('Loan Amort Schedule  7-15'!Pay_Num&lt;&gt;"",'Loan Amort Schedule  7-15'!Scheduled_Monthly_Payment,"")</f>
        <v>#NAME?</v>
      </c>
      <c r="E20"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0"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0" s="50" t="e">
        <f>IF('Loan Amort Schedule  7-15'!Pay_Num&lt;&gt;"",'Loan Amort Schedule  7-15'!Total_Pay-'Loan Amort Schedule  7-15'!Int,"")</f>
        <v>#NAME?</v>
      </c>
      <c r="H20" s="50" t="e">
        <f>IF('Loan Amort Schedule  7-15'!Pay_Num&lt;&gt;"",'Loan Amort Schedule  7-15'!Beg_Bal*'Loan Amort Schedule  7-15'!Interest_Rate/'Loan Amort Schedule  7-15'!Num_Pmt_Per_Year,"")</f>
        <v>#NAME?</v>
      </c>
      <c r="I20" s="50" t="e">
        <f>IF(AND('Loan Amort Schedule  7-15'!Pay_Num&lt;&gt;"",'Loan Amort Schedule  7-15'!Sched_Pay+'Loan Amort Schedule  7-15'!Extra_Pay&lt;'Loan Amort Schedule  7-15'!Beg_Bal),'Loan Amort Schedule  7-15'!Beg_Bal-'Loan Amort Schedule  7-15'!Princ,IF('Loan Amort Schedule  7-15'!Pay_Num&lt;&gt;"",0,""))</f>
        <v>#NAME?</v>
      </c>
      <c r="J20" s="50" t="e">
        <f t="shared" si="1"/>
        <v>#NAME?</v>
      </c>
      <c r="K20" s="44"/>
      <c r="L20" s="44"/>
      <c r="M20" s="44"/>
      <c r="N20" s="44"/>
      <c r="O20" s="44"/>
      <c r="P20" s="44"/>
      <c r="Q20" s="44"/>
      <c r="R20" s="44"/>
      <c r="S20" s="44"/>
      <c r="T20" s="44"/>
      <c r="U20" s="44"/>
      <c r="V20" s="44"/>
      <c r="W20" s="44"/>
      <c r="X20" s="44"/>
      <c r="Y20" s="44"/>
      <c r="Z20" s="44"/>
    </row>
    <row r="21" spans="1:26" ht="12.75" customHeight="1" x14ac:dyDescent="0.2">
      <c r="A21" s="47" t="e">
        <f t="shared" si="2"/>
        <v>#NAME?</v>
      </c>
      <c r="B21" s="48" t="e">
        <f>IF('Loan Amort Schedule  7-15'!Pay_Num&lt;&gt;"",DATE(YEAR('Loan Amort Schedule  7-15'!Loan_Start),MONTH('Loan Amort Schedule  7-15'!Loan_Start)+('Loan Amort Schedule  7-15'!Pay_Num)*12/'Loan Amort Schedule  7-15'!Num_Pmt_Per_Year,DAY('Loan Amort Schedule  7-15'!Loan_Start)),"")</f>
        <v>#NAME?</v>
      </c>
      <c r="C21" s="50" t="e">
        <f>IF('Loan Amort Schedule  7-15'!Pay_Num&lt;&gt;"",I20,"")</f>
        <v>#NAME?</v>
      </c>
      <c r="D21" s="50" t="e">
        <f>IF('Loan Amort Schedule  7-15'!Pay_Num&lt;&gt;"",'Loan Amort Schedule  7-15'!Scheduled_Monthly_Payment,"")</f>
        <v>#NAME?</v>
      </c>
      <c r="E21"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1"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1" s="50" t="e">
        <f>IF('Loan Amort Schedule  7-15'!Pay_Num&lt;&gt;"",'Loan Amort Schedule  7-15'!Total_Pay-'Loan Amort Schedule  7-15'!Int,"")</f>
        <v>#NAME?</v>
      </c>
      <c r="H21" s="50" t="e">
        <f>IF('Loan Amort Schedule  7-15'!Pay_Num&lt;&gt;"",'Loan Amort Schedule  7-15'!Beg_Bal*'Loan Amort Schedule  7-15'!Interest_Rate/'Loan Amort Schedule  7-15'!Num_Pmt_Per_Year,"")</f>
        <v>#NAME?</v>
      </c>
      <c r="I21" s="50" t="e">
        <f>IF(AND('Loan Amort Schedule  7-15'!Pay_Num&lt;&gt;"",'Loan Amort Schedule  7-15'!Sched_Pay+'Loan Amort Schedule  7-15'!Extra_Pay&lt;'Loan Amort Schedule  7-15'!Beg_Bal),'Loan Amort Schedule  7-15'!Beg_Bal-'Loan Amort Schedule  7-15'!Princ,IF('Loan Amort Schedule  7-15'!Pay_Num&lt;&gt;"",0,""))</f>
        <v>#NAME?</v>
      </c>
      <c r="J21" s="50" t="e">
        <f t="shared" si="1"/>
        <v>#NAME?</v>
      </c>
      <c r="K21" s="44"/>
      <c r="L21" s="44"/>
      <c r="M21" s="44"/>
      <c r="N21" s="44"/>
      <c r="O21" s="44"/>
      <c r="P21" s="44"/>
      <c r="Q21" s="44"/>
      <c r="R21" s="44"/>
      <c r="S21" s="44"/>
      <c r="T21" s="44"/>
      <c r="U21" s="44"/>
      <c r="V21" s="44"/>
      <c r="W21" s="44"/>
      <c r="X21" s="44"/>
      <c r="Y21" s="44"/>
      <c r="Z21" s="44"/>
    </row>
    <row r="22" spans="1:26" ht="12.75" customHeight="1" x14ac:dyDescent="0.2">
      <c r="A22" s="47" t="e">
        <f t="shared" si="2"/>
        <v>#NAME?</v>
      </c>
      <c r="B22" s="48" t="e">
        <f>IF('Loan Amort Schedule  7-15'!Pay_Num&lt;&gt;"",DATE(YEAR('Loan Amort Schedule  7-15'!Loan_Start),MONTH('Loan Amort Schedule  7-15'!Loan_Start)+('Loan Amort Schedule  7-15'!Pay_Num)*12/'Loan Amort Schedule  7-15'!Num_Pmt_Per_Year,DAY('Loan Amort Schedule  7-15'!Loan_Start)),"")</f>
        <v>#NAME?</v>
      </c>
      <c r="C22" s="50" t="e">
        <f>IF('Loan Amort Schedule  7-15'!Pay_Num&lt;&gt;"",I21,"")</f>
        <v>#NAME?</v>
      </c>
      <c r="D22" s="50" t="e">
        <f>IF('Loan Amort Schedule  7-15'!Pay_Num&lt;&gt;"",'Loan Amort Schedule  7-15'!Scheduled_Monthly_Payment,"")</f>
        <v>#NAME?</v>
      </c>
      <c r="E22"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2"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2" s="50" t="e">
        <f>IF('Loan Amort Schedule  7-15'!Pay_Num&lt;&gt;"",'Loan Amort Schedule  7-15'!Total_Pay-'Loan Amort Schedule  7-15'!Int,"")</f>
        <v>#NAME?</v>
      </c>
      <c r="H22" s="50" t="e">
        <f>IF('Loan Amort Schedule  7-15'!Pay_Num&lt;&gt;"",'Loan Amort Schedule  7-15'!Beg_Bal*'Loan Amort Schedule  7-15'!Interest_Rate/'Loan Amort Schedule  7-15'!Num_Pmt_Per_Year,"")</f>
        <v>#NAME?</v>
      </c>
      <c r="I22" s="50" t="e">
        <f>IF(AND('Loan Amort Schedule  7-15'!Pay_Num&lt;&gt;"",'Loan Amort Schedule  7-15'!Sched_Pay+'Loan Amort Schedule  7-15'!Extra_Pay&lt;'Loan Amort Schedule  7-15'!Beg_Bal),'Loan Amort Schedule  7-15'!Beg_Bal-'Loan Amort Schedule  7-15'!Princ,IF('Loan Amort Schedule  7-15'!Pay_Num&lt;&gt;"",0,""))</f>
        <v>#NAME?</v>
      </c>
      <c r="J22" s="50" t="e">
        <f t="shared" si="1"/>
        <v>#NAME?</v>
      </c>
      <c r="K22" s="44"/>
      <c r="L22" s="44"/>
      <c r="M22" s="44"/>
      <c r="N22" s="44"/>
      <c r="O22" s="44"/>
      <c r="P22" s="44"/>
      <c r="Q22" s="44"/>
      <c r="R22" s="44"/>
      <c r="S22" s="44"/>
      <c r="T22" s="44"/>
      <c r="U22" s="44"/>
      <c r="V22" s="44"/>
      <c r="W22" s="44"/>
      <c r="X22" s="44"/>
      <c r="Y22" s="44"/>
      <c r="Z22" s="44"/>
    </row>
    <row r="23" spans="1:26" ht="12.75" customHeight="1" x14ac:dyDescent="0.2">
      <c r="A23" s="47" t="e">
        <f t="shared" si="2"/>
        <v>#NAME?</v>
      </c>
      <c r="B23" s="48" t="e">
        <f>IF('Loan Amort Schedule  7-15'!Pay_Num&lt;&gt;"",DATE(YEAR('Loan Amort Schedule  7-15'!Loan_Start),MONTH('Loan Amort Schedule  7-15'!Loan_Start)+('Loan Amort Schedule  7-15'!Pay_Num)*12/'Loan Amort Schedule  7-15'!Num_Pmt_Per_Year,DAY('Loan Amort Schedule  7-15'!Loan_Start)),"")</f>
        <v>#NAME?</v>
      </c>
      <c r="C23" s="50" t="e">
        <f>IF('Loan Amort Schedule  7-15'!Pay_Num&lt;&gt;"",I22,"")</f>
        <v>#NAME?</v>
      </c>
      <c r="D23" s="50" t="e">
        <f>IF('Loan Amort Schedule  7-15'!Pay_Num&lt;&gt;"",'Loan Amort Schedule  7-15'!Scheduled_Monthly_Payment,"")</f>
        <v>#NAME?</v>
      </c>
      <c r="E23"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3"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3" s="50" t="e">
        <f>IF('Loan Amort Schedule  7-15'!Pay_Num&lt;&gt;"",'Loan Amort Schedule  7-15'!Total_Pay-'Loan Amort Schedule  7-15'!Int,"")</f>
        <v>#NAME?</v>
      </c>
      <c r="H23" s="50" t="e">
        <f>IF('Loan Amort Schedule  7-15'!Pay_Num&lt;&gt;"",'Loan Amort Schedule  7-15'!Beg_Bal*'Loan Amort Schedule  7-15'!Interest_Rate/'Loan Amort Schedule  7-15'!Num_Pmt_Per_Year,"")</f>
        <v>#NAME?</v>
      </c>
      <c r="I23" s="50" t="e">
        <f>IF(AND('Loan Amort Schedule  7-15'!Pay_Num&lt;&gt;"",'Loan Amort Schedule  7-15'!Sched_Pay+'Loan Amort Schedule  7-15'!Extra_Pay&lt;'Loan Amort Schedule  7-15'!Beg_Bal),'Loan Amort Schedule  7-15'!Beg_Bal-'Loan Amort Schedule  7-15'!Princ,IF('Loan Amort Schedule  7-15'!Pay_Num&lt;&gt;"",0,""))</f>
        <v>#NAME?</v>
      </c>
      <c r="J23" s="50" t="e">
        <f t="shared" si="1"/>
        <v>#NAME?</v>
      </c>
      <c r="K23" s="5"/>
      <c r="L23" s="5"/>
      <c r="M23" s="5"/>
      <c r="N23" s="5"/>
      <c r="O23" s="5"/>
      <c r="P23" s="5"/>
      <c r="Q23" s="5"/>
      <c r="R23" s="5"/>
      <c r="S23" s="5"/>
      <c r="T23" s="5"/>
      <c r="U23" s="5"/>
      <c r="V23" s="5"/>
      <c r="W23" s="5"/>
      <c r="X23" s="5"/>
      <c r="Y23" s="5"/>
      <c r="Z23" s="5"/>
    </row>
    <row r="24" spans="1:26" ht="12.75" customHeight="1" x14ac:dyDescent="0.2">
      <c r="A24" s="47" t="e">
        <f t="shared" si="2"/>
        <v>#NAME?</v>
      </c>
      <c r="B24" s="48" t="e">
        <f>IF('Loan Amort Schedule  7-15'!Pay_Num&lt;&gt;"",DATE(YEAR('Loan Amort Schedule  7-15'!Loan_Start),MONTH('Loan Amort Schedule  7-15'!Loan_Start)+('Loan Amort Schedule  7-15'!Pay_Num)*12/'Loan Amort Schedule  7-15'!Num_Pmt_Per_Year,DAY('Loan Amort Schedule  7-15'!Loan_Start)),"")</f>
        <v>#NAME?</v>
      </c>
      <c r="C24" s="50" t="e">
        <f>IF('Loan Amort Schedule  7-15'!Pay_Num&lt;&gt;"",I23,"")</f>
        <v>#NAME?</v>
      </c>
      <c r="D24" s="50" t="e">
        <f>IF('Loan Amort Schedule  7-15'!Pay_Num&lt;&gt;"",'Loan Amort Schedule  7-15'!Scheduled_Monthly_Payment,"")</f>
        <v>#NAME?</v>
      </c>
      <c r="E24"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4"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4" s="50" t="e">
        <f>IF('Loan Amort Schedule  7-15'!Pay_Num&lt;&gt;"",'Loan Amort Schedule  7-15'!Total_Pay-'Loan Amort Schedule  7-15'!Int,"")</f>
        <v>#NAME?</v>
      </c>
      <c r="H24" s="50" t="e">
        <f>IF('Loan Amort Schedule  7-15'!Pay_Num&lt;&gt;"",'Loan Amort Schedule  7-15'!Beg_Bal*'Loan Amort Schedule  7-15'!Interest_Rate/'Loan Amort Schedule  7-15'!Num_Pmt_Per_Year,"")</f>
        <v>#NAME?</v>
      </c>
      <c r="I24" s="50" t="e">
        <f>IF(AND('Loan Amort Schedule  7-15'!Pay_Num&lt;&gt;"",'Loan Amort Schedule  7-15'!Sched_Pay+'Loan Amort Schedule  7-15'!Extra_Pay&lt;'Loan Amort Schedule  7-15'!Beg_Bal),'Loan Amort Schedule  7-15'!Beg_Bal-'Loan Amort Schedule  7-15'!Princ,IF('Loan Amort Schedule  7-15'!Pay_Num&lt;&gt;"",0,""))</f>
        <v>#NAME?</v>
      </c>
      <c r="J24" s="50" t="e">
        <f t="shared" si="1"/>
        <v>#NAME?</v>
      </c>
      <c r="K24" s="5"/>
      <c r="L24" s="5"/>
      <c r="M24" s="5"/>
      <c r="N24" s="5"/>
      <c r="O24" s="5"/>
      <c r="P24" s="5"/>
      <c r="Q24" s="5"/>
      <c r="R24" s="5"/>
      <c r="S24" s="5"/>
      <c r="T24" s="5"/>
      <c r="U24" s="5"/>
      <c r="V24" s="5"/>
      <c r="W24" s="5"/>
      <c r="X24" s="5"/>
      <c r="Y24" s="5"/>
      <c r="Z24" s="5"/>
    </row>
    <row r="25" spans="1:26" ht="12.75" customHeight="1" x14ac:dyDescent="0.2">
      <c r="A25" s="47" t="e">
        <f t="shared" si="2"/>
        <v>#NAME?</v>
      </c>
      <c r="B25" s="48" t="e">
        <f>IF('Loan Amort Schedule  7-15'!Pay_Num&lt;&gt;"",DATE(YEAR('Loan Amort Schedule  7-15'!Loan_Start),MONTH('Loan Amort Schedule  7-15'!Loan_Start)+('Loan Amort Schedule  7-15'!Pay_Num)*12/'Loan Amort Schedule  7-15'!Num_Pmt_Per_Year,DAY('Loan Amort Schedule  7-15'!Loan_Start)),"")</f>
        <v>#NAME?</v>
      </c>
      <c r="C25" s="50" t="e">
        <f>IF('Loan Amort Schedule  7-15'!Pay_Num&lt;&gt;"",I24,"")</f>
        <v>#NAME?</v>
      </c>
      <c r="D25" s="50" t="e">
        <f>IF('Loan Amort Schedule  7-15'!Pay_Num&lt;&gt;"",'Loan Amort Schedule  7-15'!Scheduled_Monthly_Payment,"")</f>
        <v>#NAME?</v>
      </c>
      <c r="E25"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5"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5" s="50" t="e">
        <f>IF('Loan Amort Schedule  7-15'!Pay_Num&lt;&gt;"",'Loan Amort Schedule  7-15'!Total_Pay-'Loan Amort Schedule  7-15'!Int,"")</f>
        <v>#NAME?</v>
      </c>
      <c r="H25" s="50" t="e">
        <f>IF('Loan Amort Schedule  7-15'!Pay_Num&lt;&gt;"",'Loan Amort Schedule  7-15'!Beg_Bal*'Loan Amort Schedule  7-15'!Interest_Rate/'Loan Amort Schedule  7-15'!Num_Pmt_Per_Year,"")</f>
        <v>#NAME?</v>
      </c>
      <c r="I25" s="50" t="e">
        <f>IF(AND('Loan Amort Schedule  7-15'!Pay_Num&lt;&gt;"",'Loan Amort Schedule  7-15'!Sched_Pay+'Loan Amort Schedule  7-15'!Extra_Pay&lt;'Loan Amort Schedule  7-15'!Beg_Bal),'Loan Amort Schedule  7-15'!Beg_Bal-'Loan Amort Schedule  7-15'!Princ,IF('Loan Amort Schedule  7-15'!Pay_Num&lt;&gt;"",0,""))</f>
        <v>#NAME?</v>
      </c>
      <c r="J25" s="50" t="e">
        <f t="shared" si="1"/>
        <v>#NAME?</v>
      </c>
      <c r="K25" s="5"/>
      <c r="L25" s="5"/>
      <c r="M25" s="5"/>
      <c r="N25" s="5"/>
      <c r="O25" s="5"/>
      <c r="P25" s="5"/>
      <c r="Q25" s="5"/>
      <c r="R25" s="5"/>
      <c r="S25" s="5"/>
      <c r="T25" s="5"/>
      <c r="U25" s="5"/>
      <c r="V25" s="5"/>
      <c r="W25" s="5"/>
      <c r="X25" s="5"/>
      <c r="Y25" s="5"/>
      <c r="Z25" s="5"/>
    </row>
    <row r="26" spans="1:26" ht="12.75" customHeight="1" x14ac:dyDescent="0.2">
      <c r="A26" s="47" t="e">
        <f t="shared" si="2"/>
        <v>#NAME?</v>
      </c>
      <c r="B26" s="48" t="e">
        <f>IF('Loan Amort Schedule  7-15'!Pay_Num&lt;&gt;"",DATE(YEAR('Loan Amort Schedule  7-15'!Loan_Start),MONTH('Loan Amort Schedule  7-15'!Loan_Start)+('Loan Amort Schedule  7-15'!Pay_Num)*12/'Loan Amort Schedule  7-15'!Num_Pmt_Per_Year,DAY('Loan Amort Schedule  7-15'!Loan_Start)),"")</f>
        <v>#NAME?</v>
      </c>
      <c r="C26" s="50" t="e">
        <f>IF('Loan Amort Schedule  7-15'!Pay_Num&lt;&gt;"",I25,"")</f>
        <v>#NAME?</v>
      </c>
      <c r="D26" s="50" t="e">
        <f>IF('Loan Amort Schedule  7-15'!Pay_Num&lt;&gt;"",'Loan Amort Schedule  7-15'!Scheduled_Monthly_Payment,"")</f>
        <v>#NAME?</v>
      </c>
      <c r="E26"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6"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6" s="50" t="e">
        <f>IF('Loan Amort Schedule  7-15'!Pay_Num&lt;&gt;"",'Loan Amort Schedule  7-15'!Total_Pay-'Loan Amort Schedule  7-15'!Int,"")</f>
        <v>#NAME?</v>
      </c>
      <c r="H26" s="50" t="e">
        <f>IF('Loan Amort Schedule  7-15'!Pay_Num&lt;&gt;"",'Loan Amort Schedule  7-15'!Beg_Bal*'Loan Amort Schedule  7-15'!Interest_Rate/'Loan Amort Schedule  7-15'!Num_Pmt_Per_Year,"")</f>
        <v>#NAME?</v>
      </c>
      <c r="I26" s="50" t="e">
        <f>IF(AND('Loan Amort Schedule  7-15'!Pay_Num&lt;&gt;"",'Loan Amort Schedule  7-15'!Sched_Pay+'Loan Amort Schedule  7-15'!Extra_Pay&lt;'Loan Amort Schedule  7-15'!Beg_Bal),'Loan Amort Schedule  7-15'!Beg_Bal-'Loan Amort Schedule  7-15'!Princ,IF('Loan Amort Schedule  7-15'!Pay_Num&lt;&gt;"",0,""))</f>
        <v>#NAME?</v>
      </c>
      <c r="J26" s="50" t="e">
        <f t="shared" si="1"/>
        <v>#NAME?</v>
      </c>
      <c r="K26" s="5"/>
      <c r="L26" s="5" t="s">
        <v>45</v>
      </c>
      <c r="M26" s="52" t="e">
        <f>SUM(G18:G29)</f>
        <v>#NAME?</v>
      </c>
      <c r="N26" s="5"/>
      <c r="O26" s="5"/>
      <c r="P26" s="5"/>
      <c r="Q26" s="5"/>
      <c r="R26" s="5"/>
      <c r="S26" s="5"/>
      <c r="T26" s="5"/>
      <c r="U26" s="5"/>
      <c r="V26" s="5"/>
      <c r="W26" s="5"/>
      <c r="X26" s="5"/>
      <c r="Y26" s="5"/>
      <c r="Z26" s="5"/>
    </row>
    <row r="27" spans="1:26" ht="12.75" customHeight="1" x14ac:dyDescent="0.2">
      <c r="A27" s="47" t="e">
        <f t="shared" si="2"/>
        <v>#NAME?</v>
      </c>
      <c r="B27" s="48" t="e">
        <f>IF('Loan Amort Schedule  7-15'!Pay_Num&lt;&gt;"",DATE(YEAR('Loan Amort Schedule  7-15'!Loan_Start),MONTH('Loan Amort Schedule  7-15'!Loan_Start)+('Loan Amort Schedule  7-15'!Pay_Num)*12/'Loan Amort Schedule  7-15'!Num_Pmt_Per_Year,DAY('Loan Amort Schedule  7-15'!Loan_Start)),"")</f>
        <v>#NAME?</v>
      </c>
      <c r="C27" s="50" t="e">
        <f>IF('Loan Amort Schedule  7-15'!Pay_Num&lt;&gt;"",I26,"")</f>
        <v>#NAME?</v>
      </c>
      <c r="D27" s="50" t="e">
        <f>IF('Loan Amort Schedule  7-15'!Pay_Num&lt;&gt;"",'Loan Amort Schedule  7-15'!Scheduled_Monthly_Payment,"")</f>
        <v>#NAME?</v>
      </c>
      <c r="E27"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7"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7" s="50" t="e">
        <f>IF('Loan Amort Schedule  7-15'!Pay_Num&lt;&gt;"",'Loan Amort Schedule  7-15'!Total_Pay-'Loan Amort Schedule  7-15'!Int,"")</f>
        <v>#NAME?</v>
      </c>
      <c r="H27" s="50" t="e">
        <f>IF('Loan Amort Schedule  7-15'!Pay_Num&lt;&gt;"",'Loan Amort Schedule  7-15'!Beg_Bal*'Loan Amort Schedule  7-15'!Interest_Rate/'Loan Amort Schedule  7-15'!Num_Pmt_Per_Year,"")</f>
        <v>#NAME?</v>
      </c>
      <c r="I27" s="50" t="e">
        <f>IF(AND('Loan Amort Schedule  7-15'!Pay_Num&lt;&gt;"",'Loan Amort Schedule  7-15'!Sched_Pay+'Loan Amort Schedule  7-15'!Extra_Pay&lt;'Loan Amort Schedule  7-15'!Beg_Bal),'Loan Amort Schedule  7-15'!Beg_Bal-'Loan Amort Schedule  7-15'!Princ,IF('Loan Amort Schedule  7-15'!Pay_Num&lt;&gt;"",0,""))</f>
        <v>#NAME?</v>
      </c>
      <c r="J27" s="50" t="e">
        <f t="shared" si="1"/>
        <v>#NAME?</v>
      </c>
      <c r="K27" s="5"/>
      <c r="L27" s="5" t="s">
        <v>46</v>
      </c>
      <c r="M27" s="53" t="e">
        <f>SUM(G30:G41)</f>
        <v>#NAME?</v>
      </c>
      <c r="N27" s="5"/>
      <c r="O27" s="5"/>
      <c r="P27" s="5"/>
      <c r="Q27" s="5"/>
      <c r="R27" s="5"/>
      <c r="S27" s="5"/>
      <c r="T27" s="5"/>
      <c r="U27" s="5"/>
      <c r="V27" s="5"/>
      <c r="W27" s="5"/>
      <c r="X27" s="5"/>
      <c r="Y27" s="5"/>
      <c r="Z27" s="5"/>
    </row>
    <row r="28" spans="1:26" ht="12.75" customHeight="1" x14ac:dyDescent="0.2">
      <c r="A28" s="47" t="e">
        <f t="shared" si="2"/>
        <v>#NAME?</v>
      </c>
      <c r="B28" s="48" t="e">
        <f>IF('Loan Amort Schedule  7-15'!Pay_Num&lt;&gt;"",DATE(YEAR('Loan Amort Schedule  7-15'!Loan_Start),MONTH('Loan Amort Schedule  7-15'!Loan_Start)+('Loan Amort Schedule  7-15'!Pay_Num)*12/'Loan Amort Schedule  7-15'!Num_Pmt_Per_Year,DAY('Loan Amort Schedule  7-15'!Loan_Start)),"")</f>
        <v>#NAME?</v>
      </c>
      <c r="C28" s="50" t="e">
        <f>IF('Loan Amort Schedule  7-15'!Pay_Num&lt;&gt;"",I27,"")</f>
        <v>#NAME?</v>
      </c>
      <c r="D28" s="50" t="e">
        <f>IF('Loan Amort Schedule  7-15'!Pay_Num&lt;&gt;"",'Loan Amort Schedule  7-15'!Scheduled_Monthly_Payment,"")</f>
        <v>#NAME?</v>
      </c>
      <c r="E28"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8"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8" s="50" t="e">
        <f>IF('Loan Amort Schedule  7-15'!Pay_Num&lt;&gt;"",'Loan Amort Schedule  7-15'!Total_Pay-'Loan Amort Schedule  7-15'!Int,"")</f>
        <v>#NAME?</v>
      </c>
      <c r="H28" s="50" t="e">
        <f>IF('Loan Amort Schedule  7-15'!Pay_Num&lt;&gt;"",'Loan Amort Schedule  7-15'!Beg_Bal*'Loan Amort Schedule  7-15'!Interest_Rate/'Loan Amort Schedule  7-15'!Num_Pmt_Per_Year,"")</f>
        <v>#NAME?</v>
      </c>
      <c r="I28" s="50" t="e">
        <f>IF(AND('Loan Amort Schedule  7-15'!Pay_Num&lt;&gt;"",'Loan Amort Schedule  7-15'!Sched_Pay+'Loan Amort Schedule  7-15'!Extra_Pay&lt;'Loan Amort Schedule  7-15'!Beg_Bal),'Loan Amort Schedule  7-15'!Beg_Bal-'Loan Amort Schedule  7-15'!Princ,IF('Loan Amort Schedule  7-15'!Pay_Num&lt;&gt;"",0,""))</f>
        <v>#NAME?</v>
      </c>
      <c r="J28" s="50" t="e">
        <f t="shared" si="1"/>
        <v>#NAME?</v>
      </c>
      <c r="K28" s="5"/>
      <c r="L28" s="5" t="s">
        <v>47</v>
      </c>
      <c r="M28" s="53" t="e">
        <f>SUM(G42:G53)</f>
        <v>#NAME?</v>
      </c>
      <c r="N28" s="5"/>
      <c r="O28" s="5"/>
      <c r="P28" s="5"/>
      <c r="Q28" s="5"/>
      <c r="R28" s="5"/>
      <c r="S28" s="5"/>
      <c r="T28" s="5"/>
      <c r="U28" s="5"/>
      <c r="V28" s="5"/>
      <c r="W28" s="5"/>
      <c r="X28" s="5"/>
      <c r="Y28" s="5"/>
      <c r="Z28" s="5"/>
    </row>
    <row r="29" spans="1:26" ht="12.75" customHeight="1" x14ac:dyDescent="0.2">
      <c r="A29" s="47" t="e">
        <f t="shared" si="2"/>
        <v>#NAME?</v>
      </c>
      <c r="B29" s="48" t="e">
        <f>IF('Loan Amort Schedule  7-15'!Pay_Num&lt;&gt;"",DATE(YEAR('Loan Amort Schedule  7-15'!Loan_Start),MONTH('Loan Amort Schedule  7-15'!Loan_Start)+('Loan Amort Schedule  7-15'!Pay_Num)*12/'Loan Amort Schedule  7-15'!Num_Pmt_Per_Year,DAY('Loan Amort Schedule  7-15'!Loan_Start)),"")</f>
        <v>#NAME?</v>
      </c>
      <c r="C29" s="50" t="e">
        <f>IF('Loan Amort Schedule  7-15'!Pay_Num&lt;&gt;"",I28,"")</f>
        <v>#NAME?</v>
      </c>
      <c r="D29" s="50" t="e">
        <f>IF('Loan Amort Schedule  7-15'!Pay_Num&lt;&gt;"",'Loan Amort Schedule  7-15'!Scheduled_Monthly_Payment,"")</f>
        <v>#NAME?</v>
      </c>
      <c r="E29"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9"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9" s="50" t="e">
        <f>IF('Loan Amort Schedule  7-15'!Pay_Num&lt;&gt;"",'Loan Amort Schedule  7-15'!Total_Pay-'Loan Amort Schedule  7-15'!Int,"")</f>
        <v>#NAME?</v>
      </c>
      <c r="H29" s="50" t="e">
        <f>IF('Loan Amort Schedule  7-15'!Pay_Num&lt;&gt;"",'Loan Amort Schedule  7-15'!Beg_Bal*'Loan Amort Schedule  7-15'!Interest_Rate/'Loan Amort Schedule  7-15'!Num_Pmt_Per_Year,"")</f>
        <v>#NAME?</v>
      </c>
      <c r="I29" s="50" t="e">
        <f>IF(AND('Loan Amort Schedule  7-15'!Pay_Num&lt;&gt;"",'Loan Amort Schedule  7-15'!Sched_Pay+'Loan Amort Schedule  7-15'!Extra_Pay&lt;'Loan Amort Schedule  7-15'!Beg_Bal),'Loan Amort Schedule  7-15'!Beg_Bal-'Loan Amort Schedule  7-15'!Princ,IF('Loan Amort Schedule  7-15'!Pay_Num&lt;&gt;"",0,""))</f>
        <v>#NAME?</v>
      </c>
      <c r="J29" s="50" t="e">
        <f t="shared" si="1"/>
        <v>#NAME?</v>
      </c>
      <c r="K29" s="5"/>
      <c r="L29" s="5" t="s">
        <v>48</v>
      </c>
      <c r="M29" s="53" t="e">
        <f>SUM(G54:G65)</f>
        <v>#NAME?</v>
      </c>
      <c r="N29" s="5"/>
      <c r="O29" s="5"/>
      <c r="P29" s="5"/>
      <c r="Q29" s="5"/>
      <c r="R29" s="5"/>
      <c r="S29" s="5"/>
      <c r="T29" s="5"/>
      <c r="U29" s="5"/>
      <c r="V29" s="5"/>
      <c r="W29" s="5"/>
      <c r="X29" s="5"/>
      <c r="Y29" s="5"/>
      <c r="Z29" s="5"/>
    </row>
    <row r="30" spans="1:26" ht="12.75" customHeight="1" x14ac:dyDescent="0.2">
      <c r="A30" s="47" t="e">
        <f t="shared" si="2"/>
        <v>#NAME?</v>
      </c>
      <c r="B30" s="48" t="e">
        <f>IF('Loan Amort Schedule  7-15'!Pay_Num&lt;&gt;"",DATE(YEAR('Loan Amort Schedule  7-15'!Loan_Start),MONTH('Loan Amort Schedule  7-15'!Loan_Start)+('Loan Amort Schedule  7-15'!Pay_Num)*12/'Loan Amort Schedule  7-15'!Num_Pmt_Per_Year,DAY('Loan Amort Schedule  7-15'!Loan_Start)),"")</f>
        <v>#NAME?</v>
      </c>
      <c r="C30" s="50" t="e">
        <f>IF('Loan Amort Schedule  7-15'!Pay_Num&lt;&gt;"",I29,"")</f>
        <v>#NAME?</v>
      </c>
      <c r="D30" s="50" t="e">
        <f>IF('Loan Amort Schedule  7-15'!Pay_Num&lt;&gt;"",'Loan Amort Schedule  7-15'!Scheduled_Monthly_Payment,"")</f>
        <v>#NAME?</v>
      </c>
      <c r="E30"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0"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0" s="50" t="e">
        <f>IF('Loan Amort Schedule  7-15'!Pay_Num&lt;&gt;"",'Loan Amort Schedule  7-15'!Total_Pay-'Loan Amort Schedule  7-15'!Int,"")</f>
        <v>#NAME?</v>
      </c>
      <c r="H30" s="50" t="e">
        <f>IF('Loan Amort Schedule  7-15'!Pay_Num&lt;&gt;"",'Loan Amort Schedule  7-15'!Beg_Bal*'Loan Amort Schedule  7-15'!Interest_Rate/'Loan Amort Schedule  7-15'!Num_Pmt_Per_Year,"")</f>
        <v>#NAME?</v>
      </c>
      <c r="I30" s="50" t="e">
        <f>IF(AND('Loan Amort Schedule  7-15'!Pay_Num&lt;&gt;"",'Loan Amort Schedule  7-15'!Sched_Pay+'Loan Amort Schedule  7-15'!Extra_Pay&lt;'Loan Amort Schedule  7-15'!Beg_Bal),'Loan Amort Schedule  7-15'!Beg_Bal-'Loan Amort Schedule  7-15'!Princ,IF('Loan Amort Schedule  7-15'!Pay_Num&lt;&gt;"",0,""))</f>
        <v>#NAME?</v>
      </c>
      <c r="J30" s="50" t="e">
        <f t="shared" si="1"/>
        <v>#NAME?</v>
      </c>
      <c r="K30" s="5"/>
      <c r="L30" s="5" t="s">
        <v>49</v>
      </c>
      <c r="M30" s="53" t="e">
        <f>SUM(G66:G77)</f>
        <v>#NAME?</v>
      </c>
      <c r="N30" s="5"/>
      <c r="O30" s="5"/>
      <c r="P30" s="5"/>
      <c r="Q30" s="5"/>
      <c r="R30" s="5"/>
      <c r="S30" s="5"/>
      <c r="T30" s="5"/>
      <c r="U30" s="5"/>
      <c r="V30" s="5"/>
      <c r="W30" s="5"/>
      <c r="X30" s="5"/>
      <c r="Y30" s="5"/>
      <c r="Z30" s="5"/>
    </row>
    <row r="31" spans="1:26" ht="12.75" customHeight="1" x14ac:dyDescent="0.2">
      <c r="A31" s="47" t="e">
        <f t="shared" si="2"/>
        <v>#NAME?</v>
      </c>
      <c r="B31" s="48" t="e">
        <f>IF('Loan Amort Schedule  7-15'!Pay_Num&lt;&gt;"",DATE(YEAR('Loan Amort Schedule  7-15'!Loan_Start),MONTH('Loan Amort Schedule  7-15'!Loan_Start)+('Loan Amort Schedule  7-15'!Pay_Num)*12/'Loan Amort Schedule  7-15'!Num_Pmt_Per_Year,DAY('Loan Amort Schedule  7-15'!Loan_Start)),"")</f>
        <v>#NAME?</v>
      </c>
      <c r="C31" s="50" t="e">
        <f>IF('Loan Amort Schedule  7-15'!Pay_Num&lt;&gt;"",I30,"")</f>
        <v>#NAME?</v>
      </c>
      <c r="D31" s="50" t="e">
        <f>IF('Loan Amort Schedule  7-15'!Pay_Num&lt;&gt;"",'Loan Amort Schedule  7-15'!Scheduled_Monthly_Payment,"")</f>
        <v>#NAME?</v>
      </c>
      <c r="E31"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1"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1" s="50" t="e">
        <f>IF('Loan Amort Schedule  7-15'!Pay_Num&lt;&gt;"",'Loan Amort Schedule  7-15'!Total_Pay-'Loan Amort Schedule  7-15'!Int,"")</f>
        <v>#NAME?</v>
      </c>
      <c r="H31" s="50" t="e">
        <f>IF('Loan Amort Schedule  7-15'!Pay_Num&lt;&gt;"",'Loan Amort Schedule  7-15'!Beg_Bal*'Loan Amort Schedule  7-15'!Interest_Rate/'Loan Amort Schedule  7-15'!Num_Pmt_Per_Year,"")</f>
        <v>#NAME?</v>
      </c>
      <c r="I31" s="50" t="e">
        <f>IF(AND('Loan Amort Schedule  7-15'!Pay_Num&lt;&gt;"",'Loan Amort Schedule  7-15'!Sched_Pay+'Loan Amort Schedule  7-15'!Extra_Pay&lt;'Loan Amort Schedule  7-15'!Beg_Bal),'Loan Amort Schedule  7-15'!Beg_Bal-'Loan Amort Schedule  7-15'!Princ,IF('Loan Amort Schedule  7-15'!Pay_Num&lt;&gt;"",0,""))</f>
        <v>#NAME?</v>
      </c>
      <c r="J31" s="50" t="e">
        <f t="shared" si="1"/>
        <v>#NAME?</v>
      </c>
      <c r="K31" s="5"/>
      <c r="L31" s="5" t="s">
        <v>50</v>
      </c>
      <c r="M31" s="53" t="e">
        <f>SUM(G78:G89)</f>
        <v>#NAME?</v>
      </c>
      <c r="N31" s="5"/>
      <c r="O31" s="5"/>
      <c r="P31" s="5"/>
      <c r="Q31" s="5"/>
      <c r="R31" s="5"/>
      <c r="S31" s="5"/>
      <c r="T31" s="5"/>
      <c r="U31" s="5"/>
      <c r="V31" s="5"/>
      <c r="W31" s="5"/>
      <c r="X31" s="5"/>
      <c r="Y31" s="5"/>
      <c r="Z31" s="5"/>
    </row>
    <row r="32" spans="1:26" ht="12.75" customHeight="1" x14ac:dyDescent="0.2">
      <c r="A32" s="47" t="e">
        <f t="shared" si="2"/>
        <v>#NAME?</v>
      </c>
      <c r="B32" s="48" t="e">
        <f>IF('Loan Amort Schedule  7-15'!Pay_Num&lt;&gt;"",DATE(YEAR('Loan Amort Schedule  7-15'!Loan_Start),MONTH('Loan Amort Schedule  7-15'!Loan_Start)+('Loan Amort Schedule  7-15'!Pay_Num)*12/'Loan Amort Schedule  7-15'!Num_Pmt_Per_Year,DAY('Loan Amort Schedule  7-15'!Loan_Start)),"")</f>
        <v>#NAME?</v>
      </c>
      <c r="C32" s="50" t="e">
        <f>IF('Loan Amort Schedule  7-15'!Pay_Num&lt;&gt;"",I31,"")</f>
        <v>#NAME?</v>
      </c>
      <c r="D32" s="50" t="e">
        <f>IF('Loan Amort Schedule  7-15'!Pay_Num&lt;&gt;"",'Loan Amort Schedule  7-15'!Scheduled_Monthly_Payment,"")</f>
        <v>#NAME?</v>
      </c>
      <c r="E32"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2"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2" s="50" t="e">
        <f>IF('Loan Amort Schedule  7-15'!Pay_Num&lt;&gt;"",'Loan Amort Schedule  7-15'!Total_Pay-'Loan Amort Schedule  7-15'!Int,"")</f>
        <v>#NAME?</v>
      </c>
      <c r="H32" s="50" t="e">
        <f>IF('Loan Amort Schedule  7-15'!Pay_Num&lt;&gt;"",'Loan Amort Schedule  7-15'!Beg_Bal*'Loan Amort Schedule  7-15'!Interest_Rate/'Loan Amort Schedule  7-15'!Num_Pmt_Per_Year,"")</f>
        <v>#NAME?</v>
      </c>
      <c r="I32" s="50" t="e">
        <f>IF(AND('Loan Amort Schedule  7-15'!Pay_Num&lt;&gt;"",'Loan Amort Schedule  7-15'!Sched_Pay+'Loan Amort Schedule  7-15'!Extra_Pay&lt;'Loan Amort Schedule  7-15'!Beg_Bal),'Loan Amort Schedule  7-15'!Beg_Bal-'Loan Amort Schedule  7-15'!Princ,IF('Loan Amort Schedule  7-15'!Pay_Num&lt;&gt;"",0,""))</f>
        <v>#NAME?</v>
      </c>
      <c r="J32" s="50" t="e">
        <f t="shared" si="1"/>
        <v>#NAME?</v>
      </c>
      <c r="K32" s="5"/>
      <c r="L32" s="5" t="s">
        <v>51</v>
      </c>
      <c r="M32" s="53" t="e">
        <f>SUM(G90:G101)</f>
        <v>#NAME?</v>
      </c>
      <c r="N32" s="5"/>
      <c r="O32" s="5"/>
      <c r="P32" s="5"/>
      <c r="Q32" s="5"/>
      <c r="R32" s="5"/>
      <c r="S32" s="5"/>
      <c r="T32" s="5"/>
      <c r="U32" s="5"/>
      <c r="V32" s="5"/>
      <c r="W32" s="5"/>
      <c r="X32" s="5"/>
      <c r="Y32" s="5"/>
      <c r="Z32" s="5"/>
    </row>
    <row r="33" spans="1:26" ht="12.75" customHeight="1" x14ac:dyDescent="0.2">
      <c r="A33" s="47" t="e">
        <f t="shared" si="2"/>
        <v>#NAME?</v>
      </c>
      <c r="B33" s="48" t="e">
        <f>IF('Loan Amort Schedule  7-15'!Pay_Num&lt;&gt;"",DATE(YEAR('Loan Amort Schedule  7-15'!Loan_Start),MONTH('Loan Amort Schedule  7-15'!Loan_Start)+('Loan Amort Schedule  7-15'!Pay_Num)*12/'Loan Amort Schedule  7-15'!Num_Pmt_Per_Year,DAY('Loan Amort Schedule  7-15'!Loan_Start)),"")</f>
        <v>#NAME?</v>
      </c>
      <c r="C33" s="50" t="e">
        <f>IF('Loan Amort Schedule  7-15'!Pay_Num&lt;&gt;"",I32,"")</f>
        <v>#NAME?</v>
      </c>
      <c r="D33" s="50" t="e">
        <f>IF('Loan Amort Schedule  7-15'!Pay_Num&lt;&gt;"",'Loan Amort Schedule  7-15'!Scheduled_Monthly_Payment,"")</f>
        <v>#NAME?</v>
      </c>
      <c r="E33"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3"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3" s="50" t="e">
        <f>IF('Loan Amort Schedule  7-15'!Pay_Num&lt;&gt;"",'Loan Amort Schedule  7-15'!Total_Pay-'Loan Amort Schedule  7-15'!Int,"")</f>
        <v>#NAME?</v>
      </c>
      <c r="H33" s="50" t="e">
        <f>IF('Loan Amort Schedule  7-15'!Pay_Num&lt;&gt;"",'Loan Amort Schedule  7-15'!Beg_Bal*'Loan Amort Schedule  7-15'!Interest_Rate/'Loan Amort Schedule  7-15'!Num_Pmt_Per_Year,"")</f>
        <v>#NAME?</v>
      </c>
      <c r="I33" s="50" t="e">
        <f>IF(AND('Loan Amort Schedule  7-15'!Pay_Num&lt;&gt;"",'Loan Amort Schedule  7-15'!Sched_Pay+'Loan Amort Schedule  7-15'!Extra_Pay&lt;'Loan Amort Schedule  7-15'!Beg_Bal),'Loan Amort Schedule  7-15'!Beg_Bal-'Loan Amort Schedule  7-15'!Princ,IF('Loan Amort Schedule  7-15'!Pay_Num&lt;&gt;"",0,""))</f>
        <v>#NAME?</v>
      </c>
      <c r="J33" s="50" t="e">
        <f t="shared" si="1"/>
        <v>#NAME?</v>
      </c>
      <c r="K33" s="5"/>
      <c r="L33" s="5" t="s">
        <v>52</v>
      </c>
      <c r="M33" s="53" t="e">
        <f>SUM(G102:G113)</f>
        <v>#NAME?</v>
      </c>
      <c r="N33" s="5"/>
      <c r="O33" s="5"/>
      <c r="P33" s="5"/>
      <c r="Q33" s="5"/>
      <c r="R33" s="5"/>
      <c r="S33" s="5"/>
      <c r="T33" s="5"/>
      <c r="U33" s="5"/>
      <c r="V33" s="5"/>
      <c r="W33" s="5"/>
      <c r="X33" s="5"/>
      <c r="Y33" s="5"/>
      <c r="Z33" s="5"/>
    </row>
    <row r="34" spans="1:26" ht="12.75" customHeight="1" x14ac:dyDescent="0.2">
      <c r="A34" s="47" t="e">
        <f t="shared" si="2"/>
        <v>#NAME?</v>
      </c>
      <c r="B34" s="48" t="e">
        <f>IF('Loan Amort Schedule  7-15'!Pay_Num&lt;&gt;"",DATE(YEAR('Loan Amort Schedule  7-15'!Loan_Start),MONTH('Loan Amort Schedule  7-15'!Loan_Start)+('Loan Amort Schedule  7-15'!Pay_Num)*12/'Loan Amort Schedule  7-15'!Num_Pmt_Per_Year,DAY('Loan Amort Schedule  7-15'!Loan_Start)),"")</f>
        <v>#NAME?</v>
      </c>
      <c r="C34" s="50" t="e">
        <f>IF('Loan Amort Schedule  7-15'!Pay_Num&lt;&gt;"",I33,"")</f>
        <v>#NAME?</v>
      </c>
      <c r="D34" s="50" t="e">
        <f>IF('Loan Amort Schedule  7-15'!Pay_Num&lt;&gt;"",'Loan Amort Schedule  7-15'!Scheduled_Monthly_Payment,"")</f>
        <v>#NAME?</v>
      </c>
      <c r="E34"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4"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4" s="50" t="e">
        <f>IF('Loan Amort Schedule  7-15'!Pay_Num&lt;&gt;"",'Loan Amort Schedule  7-15'!Total_Pay-'Loan Amort Schedule  7-15'!Int,"")</f>
        <v>#NAME?</v>
      </c>
      <c r="H34" s="50" t="e">
        <f>IF('Loan Amort Schedule  7-15'!Pay_Num&lt;&gt;"",'Loan Amort Schedule  7-15'!Beg_Bal*'Loan Amort Schedule  7-15'!Interest_Rate/'Loan Amort Schedule  7-15'!Num_Pmt_Per_Year,"")</f>
        <v>#NAME?</v>
      </c>
      <c r="I34" s="50" t="e">
        <f>IF(AND('Loan Amort Schedule  7-15'!Pay_Num&lt;&gt;"",'Loan Amort Schedule  7-15'!Sched_Pay+'Loan Amort Schedule  7-15'!Extra_Pay&lt;'Loan Amort Schedule  7-15'!Beg_Bal),'Loan Amort Schedule  7-15'!Beg_Bal-'Loan Amort Schedule  7-15'!Princ,IF('Loan Amort Schedule  7-15'!Pay_Num&lt;&gt;"",0,""))</f>
        <v>#NAME?</v>
      </c>
      <c r="J34" s="50" t="e">
        <f t="shared" si="1"/>
        <v>#NAME?</v>
      </c>
      <c r="K34" s="5"/>
      <c r="L34" s="5" t="s">
        <v>53</v>
      </c>
      <c r="M34" s="53" t="e">
        <f>SUM(G114:G125)</f>
        <v>#NAME?</v>
      </c>
      <c r="N34" s="5"/>
      <c r="O34" s="5"/>
      <c r="P34" s="5"/>
      <c r="Q34" s="5"/>
      <c r="R34" s="5"/>
      <c r="S34" s="5"/>
      <c r="T34" s="5"/>
      <c r="U34" s="5"/>
      <c r="V34" s="5"/>
      <c r="W34" s="5"/>
      <c r="X34" s="5"/>
      <c r="Y34" s="5"/>
      <c r="Z34" s="5"/>
    </row>
    <row r="35" spans="1:26" ht="12.75" customHeight="1" x14ac:dyDescent="0.2">
      <c r="A35" s="47" t="e">
        <f t="shared" si="2"/>
        <v>#NAME?</v>
      </c>
      <c r="B35" s="48" t="e">
        <f>IF('Loan Amort Schedule  7-15'!Pay_Num&lt;&gt;"",DATE(YEAR('Loan Amort Schedule  7-15'!Loan_Start),MONTH('Loan Amort Schedule  7-15'!Loan_Start)+('Loan Amort Schedule  7-15'!Pay_Num)*12/'Loan Amort Schedule  7-15'!Num_Pmt_Per_Year,DAY('Loan Amort Schedule  7-15'!Loan_Start)),"")</f>
        <v>#NAME?</v>
      </c>
      <c r="C35" s="50" t="e">
        <f>IF('Loan Amort Schedule  7-15'!Pay_Num&lt;&gt;"",I34,"")</f>
        <v>#NAME?</v>
      </c>
      <c r="D35" s="50" t="e">
        <f>IF('Loan Amort Schedule  7-15'!Pay_Num&lt;&gt;"",'Loan Amort Schedule  7-15'!Scheduled_Monthly_Payment,"")</f>
        <v>#NAME?</v>
      </c>
      <c r="E35"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5"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5" s="50" t="e">
        <f>IF('Loan Amort Schedule  7-15'!Pay_Num&lt;&gt;"",'Loan Amort Schedule  7-15'!Total_Pay-'Loan Amort Schedule  7-15'!Int,"")</f>
        <v>#NAME?</v>
      </c>
      <c r="H35" s="50" t="e">
        <f>IF('Loan Amort Schedule  7-15'!Pay_Num&lt;&gt;"",'Loan Amort Schedule  7-15'!Beg_Bal*'Loan Amort Schedule  7-15'!Interest_Rate/'Loan Amort Schedule  7-15'!Num_Pmt_Per_Year,"")</f>
        <v>#NAME?</v>
      </c>
      <c r="I35" s="50" t="e">
        <f>IF(AND('Loan Amort Schedule  7-15'!Pay_Num&lt;&gt;"",'Loan Amort Schedule  7-15'!Sched_Pay+'Loan Amort Schedule  7-15'!Extra_Pay&lt;'Loan Amort Schedule  7-15'!Beg_Bal),'Loan Amort Schedule  7-15'!Beg_Bal-'Loan Amort Schedule  7-15'!Princ,IF('Loan Amort Schedule  7-15'!Pay_Num&lt;&gt;"",0,""))</f>
        <v>#NAME?</v>
      </c>
      <c r="J35" s="50" t="e">
        <f t="shared" si="1"/>
        <v>#NAME?</v>
      </c>
      <c r="K35" s="5"/>
      <c r="L35" s="5" t="s">
        <v>54</v>
      </c>
      <c r="M35" s="53" t="e">
        <f>SUM(G126:G137)</f>
        <v>#NAME?</v>
      </c>
      <c r="N35" s="5"/>
      <c r="O35" s="5"/>
      <c r="P35" s="5"/>
      <c r="Q35" s="5"/>
      <c r="R35" s="5"/>
      <c r="S35" s="5"/>
      <c r="T35" s="5"/>
      <c r="U35" s="5"/>
      <c r="V35" s="5"/>
      <c r="W35" s="5"/>
      <c r="X35" s="5"/>
      <c r="Y35" s="5"/>
      <c r="Z35" s="5"/>
    </row>
    <row r="36" spans="1:26" ht="12.75" customHeight="1" x14ac:dyDescent="0.2">
      <c r="A36" s="47" t="e">
        <f t="shared" si="2"/>
        <v>#NAME?</v>
      </c>
      <c r="B36" s="48" t="e">
        <f>IF('Loan Amort Schedule  7-15'!Pay_Num&lt;&gt;"",DATE(YEAR('Loan Amort Schedule  7-15'!Loan_Start),MONTH('Loan Amort Schedule  7-15'!Loan_Start)+('Loan Amort Schedule  7-15'!Pay_Num)*12/'Loan Amort Schedule  7-15'!Num_Pmt_Per_Year,DAY('Loan Amort Schedule  7-15'!Loan_Start)),"")</f>
        <v>#NAME?</v>
      </c>
      <c r="C36" s="50" t="e">
        <f>IF('Loan Amort Schedule  7-15'!Pay_Num&lt;&gt;"",I35,"")</f>
        <v>#NAME?</v>
      </c>
      <c r="D36" s="50" t="e">
        <f>IF('Loan Amort Schedule  7-15'!Pay_Num&lt;&gt;"",'Loan Amort Schedule  7-15'!Scheduled_Monthly_Payment,"")</f>
        <v>#NAME?</v>
      </c>
      <c r="E36"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6"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6" s="50" t="e">
        <f>IF('Loan Amort Schedule  7-15'!Pay_Num&lt;&gt;"",'Loan Amort Schedule  7-15'!Total_Pay-'Loan Amort Schedule  7-15'!Int,"")</f>
        <v>#NAME?</v>
      </c>
      <c r="H36" s="50" t="e">
        <f>IF('Loan Amort Schedule  7-15'!Pay_Num&lt;&gt;"",'Loan Amort Schedule  7-15'!Beg_Bal*'Loan Amort Schedule  7-15'!Interest_Rate/'Loan Amort Schedule  7-15'!Num_Pmt_Per_Year,"")</f>
        <v>#NAME?</v>
      </c>
      <c r="I36" s="50" t="e">
        <f>IF(AND('Loan Amort Schedule  7-15'!Pay_Num&lt;&gt;"",'Loan Amort Schedule  7-15'!Sched_Pay+'Loan Amort Schedule  7-15'!Extra_Pay&lt;'Loan Amort Schedule  7-15'!Beg_Bal),'Loan Amort Schedule  7-15'!Beg_Bal-'Loan Amort Schedule  7-15'!Princ,IF('Loan Amort Schedule  7-15'!Pay_Num&lt;&gt;"",0,""))</f>
        <v>#NAME?</v>
      </c>
      <c r="J36" s="50" t="e">
        <f t="shared" si="1"/>
        <v>#NAME?</v>
      </c>
      <c r="K36" s="5"/>
      <c r="L36" s="5" t="s">
        <v>55</v>
      </c>
      <c r="M36" s="53" t="e">
        <f>SUM(G138:G149)</f>
        <v>#NAME?</v>
      </c>
      <c r="N36" s="5"/>
      <c r="O36" s="5"/>
      <c r="P36" s="5"/>
      <c r="Q36" s="5"/>
      <c r="R36" s="5"/>
      <c r="S36" s="5"/>
      <c r="T36" s="5"/>
      <c r="U36" s="5"/>
      <c r="V36" s="5"/>
      <c r="W36" s="5"/>
      <c r="X36" s="5"/>
      <c r="Y36" s="5"/>
      <c r="Z36" s="5"/>
    </row>
    <row r="37" spans="1:26" ht="12.75" customHeight="1" x14ac:dyDescent="0.2">
      <c r="A37" s="47" t="e">
        <f t="shared" si="2"/>
        <v>#NAME?</v>
      </c>
      <c r="B37" s="48" t="e">
        <f>IF('Loan Amort Schedule  7-15'!Pay_Num&lt;&gt;"",DATE(YEAR('Loan Amort Schedule  7-15'!Loan_Start),MONTH('Loan Amort Schedule  7-15'!Loan_Start)+('Loan Amort Schedule  7-15'!Pay_Num)*12/'Loan Amort Schedule  7-15'!Num_Pmt_Per_Year,DAY('Loan Amort Schedule  7-15'!Loan_Start)),"")</f>
        <v>#NAME?</v>
      </c>
      <c r="C37" s="50" t="e">
        <f>IF('Loan Amort Schedule  7-15'!Pay_Num&lt;&gt;"",I36,"")</f>
        <v>#NAME?</v>
      </c>
      <c r="D37" s="50" t="e">
        <f>IF('Loan Amort Schedule  7-15'!Pay_Num&lt;&gt;"",'Loan Amort Schedule  7-15'!Scheduled_Monthly_Payment,"")</f>
        <v>#NAME?</v>
      </c>
      <c r="E37"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7"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7" s="50" t="e">
        <f>IF('Loan Amort Schedule  7-15'!Pay_Num&lt;&gt;"",'Loan Amort Schedule  7-15'!Total_Pay-'Loan Amort Schedule  7-15'!Int,"")</f>
        <v>#NAME?</v>
      </c>
      <c r="H37" s="50" t="e">
        <f>IF('Loan Amort Schedule  7-15'!Pay_Num&lt;&gt;"",'Loan Amort Schedule  7-15'!Beg_Bal*'Loan Amort Schedule  7-15'!Interest_Rate/'Loan Amort Schedule  7-15'!Num_Pmt_Per_Year,"")</f>
        <v>#NAME?</v>
      </c>
      <c r="I37" s="50" t="e">
        <f>IF(AND('Loan Amort Schedule  7-15'!Pay_Num&lt;&gt;"",'Loan Amort Schedule  7-15'!Sched_Pay+'Loan Amort Schedule  7-15'!Extra_Pay&lt;'Loan Amort Schedule  7-15'!Beg_Bal),'Loan Amort Schedule  7-15'!Beg_Bal-'Loan Amort Schedule  7-15'!Princ,IF('Loan Amort Schedule  7-15'!Pay_Num&lt;&gt;"",0,""))</f>
        <v>#NAME?</v>
      </c>
      <c r="J37" s="50" t="e">
        <f t="shared" si="1"/>
        <v>#NAME?</v>
      </c>
      <c r="K37" s="5"/>
      <c r="L37" s="5" t="s">
        <v>56</v>
      </c>
      <c r="M37" s="53" t="e">
        <f>SUM(G150:G161)</f>
        <v>#NAME?</v>
      </c>
      <c r="N37" s="5"/>
      <c r="O37" s="5"/>
      <c r="P37" s="5"/>
      <c r="Q37" s="5"/>
      <c r="R37" s="5"/>
      <c r="S37" s="5"/>
      <c r="T37" s="5"/>
      <c r="U37" s="5"/>
      <c r="V37" s="5"/>
      <c r="W37" s="5"/>
      <c r="X37" s="5"/>
      <c r="Y37" s="5"/>
      <c r="Z37" s="5"/>
    </row>
    <row r="38" spans="1:26" ht="12.75" customHeight="1" x14ac:dyDescent="0.2">
      <c r="A38" s="47" t="e">
        <f t="shared" si="2"/>
        <v>#NAME?</v>
      </c>
      <c r="B38" s="48" t="e">
        <f>IF('Loan Amort Schedule  7-15'!Pay_Num&lt;&gt;"",DATE(YEAR('Loan Amort Schedule  7-15'!Loan_Start),MONTH('Loan Amort Schedule  7-15'!Loan_Start)+('Loan Amort Schedule  7-15'!Pay_Num)*12/'Loan Amort Schedule  7-15'!Num_Pmt_Per_Year,DAY('Loan Amort Schedule  7-15'!Loan_Start)),"")</f>
        <v>#NAME?</v>
      </c>
      <c r="C38" s="50" t="e">
        <f>IF('Loan Amort Schedule  7-15'!Pay_Num&lt;&gt;"",I37,"")</f>
        <v>#NAME?</v>
      </c>
      <c r="D38" s="50" t="e">
        <f>IF('Loan Amort Schedule  7-15'!Pay_Num&lt;&gt;"",'Loan Amort Schedule  7-15'!Scheduled_Monthly_Payment,"")</f>
        <v>#NAME?</v>
      </c>
      <c r="E38"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8"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8" s="50" t="e">
        <f>IF('Loan Amort Schedule  7-15'!Pay_Num&lt;&gt;"",'Loan Amort Schedule  7-15'!Total_Pay-'Loan Amort Schedule  7-15'!Int,"")</f>
        <v>#NAME?</v>
      </c>
      <c r="H38" s="50" t="e">
        <f>IF('Loan Amort Schedule  7-15'!Pay_Num&lt;&gt;"",'Loan Amort Schedule  7-15'!Beg_Bal*'Loan Amort Schedule  7-15'!Interest_Rate/'Loan Amort Schedule  7-15'!Num_Pmt_Per_Year,"")</f>
        <v>#NAME?</v>
      </c>
      <c r="I38" s="50" t="e">
        <f>IF(AND('Loan Amort Schedule  7-15'!Pay_Num&lt;&gt;"",'Loan Amort Schedule  7-15'!Sched_Pay+'Loan Amort Schedule  7-15'!Extra_Pay&lt;'Loan Amort Schedule  7-15'!Beg_Bal),'Loan Amort Schedule  7-15'!Beg_Bal-'Loan Amort Schedule  7-15'!Princ,IF('Loan Amort Schedule  7-15'!Pay_Num&lt;&gt;"",0,""))</f>
        <v>#NAME?</v>
      </c>
      <c r="J38" s="50" t="e">
        <f t="shared" si="1"/>
        <v>#NAME?</v>
      </c>
      <c r="K38" s="5"/>
      <c r="L38" s="5" t="s">
        <v>57</v>
      </c>
      <c r="M38" s="53" t="e">
        <f>SUM(G162:G173)</f>
        <v>#NAME?</v>
      </c>
      <c r="N38" s="5"/>
      <c r="O38" s="5"/>
      <c r="P38" s="5"/>
      <c r="Q38" s="5"/>
      <c r="R38" s="5"/>
      <c r="S38" s="5"/>
      <c r="T38" s="5"/>
      <c r="U38" s="5"/>
      <c r="V38" s="5"/>
      <c r="W38" s="5"/>
      <c r="X38" s="5"/>
      <c r="Y38" s="5"/>
      <c r="Z38" s="5"/>
    </row>
    <row r="39" spans="1:26" ht="12.75" customHeight="1" x14ac:dyDescent="0.2">
      <c r="A39" s="47" t="e">
        <f t="shared" si="2"/>
        <v>#NAME?</v>
      </c>
      <c r="B39" s="48" t="e">
        <f>IF('Loan Amort Schedule  7-15'!Pay_Num&lt;&gt;"",DATE(YEAR('Loan Amort Schedule  7-15'!Loan_Start),MONTH('Loan Amort Schedule  7-15'!Loan_Start)+('Loan Amort Schedule  7-15'!Pay_Num)*12/'Loan Amort Schedule  7-15'!Num_Pmt_Per_Year,DAY('Loan Amort Schedule  7-15'!Loan_Start)),"")</f>
        <v>#NAME?</v>
      </c>
      <c r="C39" s="50" t="e">
        <f>IF('Loan Amort Schedule  7-15'!Pay_Num&lt;&gt;"",I38,"")</f>
        <v>#NAME?</v>
      </c>
      <c r="D39" s="50" t="e">
        <f>IF('Loan Amort Schedule  7-15'!Pay_Num&lt;&gt;"",'Loan Amort Schedule  7-15'!Scheduled_Monthly_Payment,"")</f>
        <v>#NAME?</v>
      </c>
      <c r="E39"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9"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9" s="50" t="e">
        <f>IF('Loan Amort Schedule  7-15'!Pay_Num&lt;&gt;"",'Loan Amort Schedule  7-15'!Total_Pay-'Loan Amort Schedule  7-15'!Int,"")</f>
        <v>#NAME?</v>
      </c>
      <c r="H39" s="50" t="e">
        <f>IF('Loan Amort Schedule  7-15'!Pay_Num&lt;&gt;"",'Loan Amort Schedule  7-15'!Beg_Bal*'Loan Amort Schedule  7-15'!Interest_Rate/'Loan Amort Schedule  7-15'!Num_Pmt_Per_Year,"")</f>
        <v>#NAME?</v>
      </c>
      <c r="I39" s="50" t="e">
        <f>IF(AND('Loan Amort Schedule  7-15'!Pay_Num&lt;&gt;"",'Loan Amort Schedule  7-15'!Sched_Pay+'Loan Amort Schedule  7-15'!Extra_Pay&lt;'Loan Amort Schedule  7-15'!Beg_Bal),'Loan Amort Schedule  7-15'!Beg_Bal-'Loan Amort Schedule  7-15'!Princ,IF('Loan Amort Schedule  7-15'!Pay_Num&lt;&gt;"",0,""))</f>
        <v>#NAME?</v>
      </c>
      <c r="J39" s="50" t="e">
        <f t="shared" si="1"/>
        <v>#NAME?</v>
      </c>
      <c r="K39" s="5"/>
      <c r="L39" s="5" t="s">
        <v>58</v>
      </c>
      <c r="M39" s="53" t="e">
        <f>SUM(G174:G185)</f>
        <v>#NAME?</v>
      </c>
      <c r="N39" s="5"/>
      <c r="O39" s="5"/>
      <c r="P39" s="5"/>
      <c r="Q39" s="5"/>
      <c r="R39" s="5"/>
      <c r="S39" s="5"/>
      <c r="T39" s="5"/>
      <c r="U39" s="5"/>
      <c r="V39" s="5"/>
      <c r="W39" s="5"/>
      <c r="X39" s="5"/>
      <c r="Y39" s="5"/>
      <c r="Z39" s="5"/>
    </row>
    <row r="40" spans="1:26" ht="12.75" customHeight="1" x14ac:dyDescent="0.2">
      <c r="A40" s="47" t="e">
        <f t="shared" si="2"/>
        <v>#NAME?</v>
      </c>
      <c r="B40" s="48" t="e">
        <f>IF('Loan Amort Schedule  7-15'!Pay_Num&lt;&gt;"",DATE(YEAR('Loan Amort Schedule  7-15'!Loan_Start),MONTH('Loan Amort Schedule  7-15'!Loan_Start)+('Loan Amort Schedule  7-15'!Pay_Num)*12/'Loan Amort Schedule  7-15'!Num_Pmt_Per_Year,DAY('Loan Amort Schedule  7-15'!Loan_Start)),"")</f>
        <v>#NAME?</v>
      </c>
      <c r="C40" s="50" t="e">
        <f>IF('Loan Amort Schedule  7-15'!Pay_Num&lt;&gt;"",I39,"")</f>
        <v>#NAME?</v>
      </c>
      <c r="D40" s="50" t="e">
        <f>IF('Loan Amort Schedule  7-15'!Pay_Num&lt;&gt;"",'Loan Amort Schedule  7-15'!Scheduled_Monthly_Payment,"")</f>
        <v>#NAME?</v>
      </c>
      <c r="E40"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40"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40" s="50" t="e">
        <f>IF('Loan Amort Schedule  7-15'!Pay_Num&lt;&gt;"",'Loan Amort Schedule  7-15'!Total_Pay-'Loan Amort Schedule  7-15'!Int,"")</f>
        <v>#NAME?</v>
      </c>
      <c r="H40" s="50" t="e">
        <f>IF('Loan Amort Schedule  7-15'!Pay_Num&lt;&gt;"",'Loan Amort Schedule  7-15'!Beg_Bal*'Loan Amort Schedule  7-15'!Interest_Rate/'Loan Amort Schedule  7-15'!Num_Pmt_Per_Year,"")</f>
        <v>#NAME?</v>
      </c>
      <c r="I40" s="50" t="e">
        <f>IF(AND('Loan Amort Schedule  7-15'!Pay_Num&lt;&gt;"",'Loan Amort Schedule  7-15'!Sched_Pay+'Loan Amort Schedule  7-15'!Extra_Pay&lt;'Loan Amort Schedule  7-15'!Beg_Bal),'Loan Amort Schedule  7-15'!Beg_Bal-'Loan Amort Schedule  7-15'!Princ,IF('Loan Amort Schedule  7-15'!Pay_Num&lt;&gt;"",0,""))</f>
        <v>#NAME?</v>
      </c>
      <c r="J40" s="50" t="e">
        <f t="shared" si="1"/>
        <v>#NAME?</v>
      </c>
      <c r="K40" s="5"/>
      <c r="L40" s="5" t="s">
        <v>59</v>
      </c>
      <c r="M40" s="53" t="e">
        <f>SUM(G186:G197)</f>
        <v>#NAME?</v>
      </c>
      <c r="N40" s="5"/>
      <c r="O40" s="5"/>
      <c r="P40" s="5"/>
      <c r="Q40" s="5"/>
      <c r="R40" s="5"/>
      <c r="S40" s="5"/>
      <c r="T40" s="5"/>
      <c r="U40" s="5"/>
      <c r="V40" s="5"/>
      <c r="W40" s="5"/>
      <c r="X40" s="5"/>
      <c r="Y40" s="5"/>
      <c r="Z40" s="5"/>
    </row>
    <row r="41" spans="1:26" ht="12.75" customHeight="1" x14ac:dyDescent="0.2">
      <c r="A41" s="47" t="e">
        <f t="shared" si="2"/>
        <v>#NAME?</v>
      </c>
      <c r="B41" s="48" t="e">
        <f>IF('Loan Amort Schedule  7-15'!Pay_Num&lt;&gt;"",DATE(YEAR('Loan Amort Schedule  7-15'!Loan_Start),MONTH('Loan Amort Schedule  7-15'!Loan_Start)+('Loan Amort Schedule  7-15'!Pay_Num)*12/'Loan Amort Schedule  7-15'!Num_Pmt_Per_Year,DAY('Loan Amort Schedule  7-15'!Loan_Start)),"")</f>
        <v>#NAME?</v>
      </c>
      <c r="C41" s="50" t="e">
        <f>IF('Loan Amort Schedule  7-15'!Pay_Num&lt;&gt;"",I40,"")</f>
        <v>#NAME?</v>
      </c>
      <c r="D41" s="50" t="e">
        <f>IF('Loan Amort Schedule  7-15'!Pay_Num&lt;&gt;"",'Loan Amort Schedule  7-15'!Scheduled_Monthly_Payment,"")</f>
        <v>#NAME?</v>
      </c>
      <c r="E41"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41"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41" s="50" t="e">
        <f>IF('Loan Amort Schedule  7-15'!Pay_Num&lt;&gt;"",'Loan Amort Schedule  7-15'!Total_Pay-'Loan Amort Schedule  7-15'!Int,"")</f>
        <v>#NAME?</v>
      </c>
      <c r="H41" s="50" t="e">
        <f>IF('Loan Amort Schedule  7-15'!Pay_Num&lt;&gt;"",'Loan Amort Schedule  7-15'!Beg_Bal*'Loan Amort Schedule  7-15'!Interest_Rate/'Loan Amort Schedule  7-15'!Num_Pmt_Per_Year,"")</f>
        <v>#NAME?</v>
      </c>
      <c r="I41" s="50" t="e">
        <f>IF(AND('Loan Amort Schedule  7-15'!Pay_Num&lt;&gt;"",'Loan Amort Schedule  7-15'!Sched_Pay+'Loan Amort Schedule  7-15'!Extra_Pay&lt;'Loan Amort Schedule  7-15'!Beg_Bal),'Loan Amort Schedule  7-15'!Beg_Bal-'Loan Amort Schedule  7-15'!Princ,IF('Loan Amort Schedule  7-15'!Pay_Num&lt;&gt;"",0,""))</f>
        <v>#NAME?</v>
      </c>
      <c r="J41" s="50" t="e">
        <f t="shared" si="1"/>
        <v>#NAME?</v>
      </c>
      <c r="K41" s="5"/>
      <c r="L41" s="5"/>
      <c r="M41" s="5"/>
      <c r="N41" s="5"/>
      <c r="O41" s="5"/>
      <c r="P41" s="5"/>
      <c r="Q41" s="5"/>
      <c r="R41" s="5"/>
      <c r="S41" s="5"/>
      <c r="T41" s="5"/>
      <c r="U41" s="5"/>
      <c r="V41" s="5"/>
      <c r="W41" s="5"/>
      <c r="X41" s="5"/>
      <c r="Y41" s="5"/>
      <c r="Z41" s="5"/>
    </row>
    <row r="42" spans="1:26" ht="12.75" customHeight="1" x14ac:dyDescent="0.2">
      <c r="A42" s="47" t="e">
        <f t="shared" si="2"/>
        <v>#NAME?</v>
      </c>
      <c r="B42" s="48" t="e">
        <f>IF('Loan Amort Schedule  7-15'!Pay_Num&lt;&gt;"",DATE(YEAR('Loan Amort Schedule  7-15'!Loan_Start),MONTH('Loan Amort Schedule  7-15'!Loan_Start)+('Loan Amort Schedule  7-15'!Pay_Num)*12/'Loan Amort Schedule  7-15'!Num_Pmt_Per_Year,DAY('Loan Amort Schedule  7-15'!Loan_Start)),"")</f>
        <v>#NAME?</v>
      </c>
      <c r="C42" s="50" t="e">
        <f>IF('Loan Amort Schedule  7-15'!Pay_Num&lt;&gt;"",I41,"")</f>
        <v>#NAME?</v>
      </c>
      <c r="D42" s="50" t="e">
        <f>IF('Loan Amort Schedule  7-15'!Pay_Num&lt;&gt;"",'Loan Amort Schedule  7-15'!Scheduled_Monthly_Payment,"")</f>
        <v>#NAME?</v>
      </c>
      <c r="E42"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42"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42" s="50" t="e">
        <f>IF('Loan Amort Schedule  7-15'!Pay_Num&lt;&gt;"",'Loan Amort Schedule  7-15'!Total_Pay-'Loan Amort Schedule  7-15'!Int,"")</f>
        <v>#NAME?</v>
      </c>
      <c r="H42" s="50" t="e">
        <f>IF('Loan Amort Schedule  7-15'!Pay_Num&lt;&gt;"",'Loan Amort Schedule  7-15'!Beg_Bal*'Loan Amort Schedule  7-15'!Interest_Rate/'Loan Amort Schedule  7-15'!Num_Pmt_Per_Year,"")</f>
        <v>#NAME?</v>
      </c>
      <c r="I42" s="50" t="e">
        <f>IF(AND('Loan Amort Schedule  7-15'!Pay_Num&lt;&gt;"",'Loan Amort Schedule  7-15'!Sched_Pay+'Loan Amort Schedule  7-15'!Extra_Pay&lt;'Loan Amort Schedule  7-15'!Beg_Bal),'Loan Amort Schedule  7-15'!Beg_Bal-'Loan Amort Schedule  7-15'!Princ,IF('Loan Amort Schedule  7-15'!Pay_Num&lt;&gt;"",0,""))</f>
        <v>#NAME?</v>
      </c>
      <c r="J42" s="50" t="e">
        <f t="shared" si="1"/>
        <v>#NAME?</v>
      </c>
      <c r="K42" s="5"/>
      <c r="L42" s="5"/>
      <c r="M42" s="5"/>
      <c r="N42" s="5"/>
      <c r="O42" s="5"/>
      <c r="P42" s="5"/>
      <c r="Q42" s="5"/>
      <c r="R42" s="5"/>
      <c r="S42" s="5"/>
      <c r="T42" s="5"/>
      <c r="U42" s="5"/>
      <c r="V42" s="5"/>
      <c r="W42" s="5"/>
      <c r="X42" s="5"/>
      <c r="Y42" s="5"/>
      <c r="Z42" s="5"/>
    </row>
    <row r="43" spans="1:26" ht="12.75" customHeight="1" x14ac:dyDescent="0.2">
      <c r="A43" s="47" t="e">
        <f t="shared" si="2"/>
        <v>#NAME?</v>
      </c>
      <c r="B43" s="48" t="e">
        <f>IF('Loan Amort Schedule  7-15'!Pay_Num&lt;&gt;"",DATE(YEAR('Loan Amort Schedule  7-15'!Loan_Start),MONTH('Loan Amort Schedule  7-15'!Loan_Start)+('Loan Amort Schedule  7-15'!Pay_Num)*12/'Loan Amort Schedule  7-15'!Num_Pmt_Per_Year,DAY('Loan Amort Schedule  7-15'!Loan_Start)),"")</f>
        <v>#NAME?</v>
      </c>
      <c r="C43" s="50" t="e">
        <f>IF('Loan Amort Schedule  7-15'!Pay_Num&lt;&gt;"",I42,"")</f>
        <v>#NAME?</v>
      </c>
      <c r="D43" s="50" t="e">
        <f>IF('Loan Amort Schedule  7-15'!Pay_Num&lt;&gt;"",'Loan Amort Schedule  7-15'!Scheduled_Monthly_Payment,"")</f>
        <v>#NAME?</v>
      </c>
      <c r="E43"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43"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43" s="50" t="e">
        <f>IF('Loan Amort Schedule  7-15'!Pay_Num&lt;&gt;"",'Loan Amort Schedule  7-15'!Total_Pay-'Loan Amort Schedule  7-15'!Int,"")</f>
        <v>#NAME?</v>
      </c>
      <c r="H43" s="50" t="e">
        <f>IF('Loan Amort Schedule  7-15'!Pay_Num&lt;&gt;"",'Loan Amort Schedule  7-15'!Beg_Bal*'Loan Amort Schedule  7-15'!Interest_Rate/'Loan Amort Schedule  7-15'!Num_Pmt_Per_Year,"")</f>
        <v>#NAME?</v>
      </c>
      <c r="I43" s="50" t="e">
        <f>IF(AND('Loan Amort Schedule  7-15'!Pay_Num&lt;&gt;"",'Loan Amort Schedule  7-15'!Sched_Pay+'Loan Amort Schedule  7-15'!Extra_Pay&lt;'Loan Amort Schedule  7-15'!Beg_Bal),'Loan Amort Schedule  7-15'!Beg_Bal-'Loan Amort Schedule  7-15'!Princ,IF('Loan Amort Schedule  7-15'!Pay_Num&lt;&gt;"",0,""))</f>
        <v>#NAME?</v>
      </c>
      <c r="J43" s="50" t="e">
        <f t="shared" si="1"/>
        <v>#NAME?</v>
      </c>
      <c r="K43" s="5"/>
      <c r="L43" s="5"/>
      <c r="M43" s="5"/>
      <c r="N43" s="5"/>
      <c r="O43" s="5"/>
      <c r="P43" s="5"/>
      <c r="Q43" s="5"/>
      <c r="R43" s="5"/>
      <c r="S43" s="5"/>
      <c r="T43" s="5"/>
      <c r="U43" s="5"/>
      <c r="V43" s="5"/>
      <c r="W43" s="5"/>
      <c r="X43" s="5"/>
      <c r="Y43" s="5"/>
      <c r="Z43" s="5"/>
    </row>
    <row r="44" spans="1:26" ht="12.75" customHeight="1" x14ac:dyDescent="0.2">
      <c r="A44" s="47" t="e">
        <f t="shared" si="2"/>
        <v>#NAME?</v>
      </c>
      <c r="B44" s="48" t="e">
        <f>IF('Loan Amort Schedule  7-15'!Pay_Num&lt;&gt;"",DATE(YEAR('Loan Amort Schedule  7-15'!Loan_Start),MONTH('Loan Amort Schedule  7-15'!Loan_Start)+('Loan Amort Schedule  7-15'!Pay_Num)*12/'Loan Amort Schedule  7-15'!Num_Pmt_Per_Year,DAY('Loan Amort Schedule  7-15'!Loan_Start)),"")</f>
        <v>#NAME?</v>
      </c>
      <c r="C44" s="50" t="e">
        <f>IF('Loan Amort Schedule  7-15'!Pay_Num&lt;&gt;"",I43,"")</f>
        <v>#NAME?</v>
      </c>
      <c r="D44" s="50" t="e">
        <f>IF('Loan Amort Schedule  7-15'!Pay_Num&lt;&gt;"",'Loan Amort Schedule  7-15'!Scheduled_Monthly_Payment,"")</f>
        <v>#NAME?</v>
      </c>
      <c r="E44"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44"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44" s="50" t="e">
        <f>IF('Loan Amort Schedule  7-15'!Pay_Num&lt;&gt;"",'Loan Amort Schedule  7-15'!Total_Pay-'Loan Amort Schedule  7-15'!Int,"")</f>
        <v>#NAME?</v>
      </c>
      <c r="H44" s="50" t="e">
        <f>IF('Loan Amort Schedule  7-15'!Pay_Num&lt;&gt;"",'Loan Amort Schedule  7-15'!Beg_Bal*'Loan Amort Schedule  7-15'!Interest_Rate/'Loan Amort Schedule  7-15'!Num_Pmt_Per_Year,"")</f>
        <v>#NAME?</v>
      </c>
      <c r="I44" s="50" t="e">
        <f>IF(AND('Loan Amort Schedule  7-15'!Pay_Num&lt;&gt;"",'Loan Amort Schedule  7-15'!Sched_Pay+'Loan Amort Schedule  7-15'!Extra_Pay&lt;'Loan Amort Schedule  7-15'!Beg_Bal),'Loan Amort Schedule  7-15'!Beg_Bal-'Loan Amort Schedule  7-15'!Princ,IF('Loan Amort Schedule  7-15'!Pay_Num&lt;&gt;"",0,""))</f>
        <v>#NAME?</v>
      </c>
      <c r="J44" s="50" t="e">
        <f t="shared" si="1"/>
        <v>#NAME?</v>
      </c>
      <c r="K44" s="5"/>
      <c r="L44" s="5"/>
      <c r="M44" s="5"/>
      <c r="N44" s="5"/>
      <c r="O44" s="5"/>
      <c r="P44" s="5"/>
      <c r="Q44" s="5"/>
      <c r="R44" s="5"/>
      <c r="S44" s="5"/>
      <c r="T44" s="5"/>
      <c r="U44" s="5"/>
      <c r="V44" s="5"/>
      <c r="W44" s="5"/>
      <c r="X44" s="5"/>
      <c r="Y44" s="5"/>
      <c r="Z44" s="5"/>
    </row>
    <row r="45" spans="1:26" ht="12.75" customHeight="1" x14ac:dyDescent="0.2">
      <c r="A45" s="47" t="e">
        <f t="shared" si="2"/>
        <v>#NAME?</v>
      </c>
      <c r="B45" s="48" t="e">
        <f>IF('Loan Amort Schedule  7-15'!Pay_Num&lt;&gt;"",DATE(YEAR('Loan Amort Schedule  7-15'!Loan_Start),MONTH('Loan Amort Schedule  7-15'!Loan_Start)+('Loan Amort Schedule  7-15'!Pay_Num)*12/'Loan Amort Schedule  7-15'!Num_Pmt_Per_Year,DAY('Loan Amort Schedule  7-15'!Loan_Start)),"")</f>
        <v>#NAME?</v>
      </c>
      <c r="C45" s="50" t="e">
        <f>IF('Loan Amort Schedule  7-15'!Pay_Num&lt;&gt;"",I44,"")</f>
        <v>#NAME?</v>
      </c>
      <c r="D45" s="50" t="e">
        <f>IF('Loan Amort Schedule  7-15'!Pay_Num&lt;&gt;"",'Loan Amort Schedule  7-15'!Scheduled_Monthly_Payment,"")</f>
        <v>#NAME?</v>
      </c>
      <c r="E45"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45"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45" s="50" t="e">
        <f>IF('Loan Amort Schedule  7-15'!Pay_Num&lt;&gt;"",'Loan Amort Schedule  7-15'!Total_Pay-'Loan Amort Schedule  7-15'!Int,"")</f>
        <v>#NAME?</v>
      </c>
      <c r="H45" s="50" t="e">
        <f>IF('Loan Amort Schedule  7-15'!Pay_Num&lt;&gt;"",'Loan Amort Schedule  7-15'!Beg_Bal*'Loan Amort Schedule  7-15'!Interest_Rate/'Loan Amort Schedule  7-15'!Num_Pmt_Per_Year,"")</f>
        <v>#NAME?</v>
      </c>
      <c r="I45" s="50" t="e">
        <f>IF(AND('Loan Amort Schedule  7-15'!Pay_Num&lt;&gt;"",'Loan Amort Schedule  7-15'!Sched_Pay+'Loan Amort Schedule  7-15'!Extra_Pay&lt;'Loan Amort Schedule  7-15'!Beg_Bal),'Loan Amort Schedule  7-15'!Beg_Bal-'Loan Amort Schedule  7-15'!Princ,IF('Loan Amort Schedule  7-15'!Pay_Num&lt;&gt;"",0,""))</f>
        <v>#NAME?</v>
      </c>
      <c r="J45" s="50" t="e">
        <f t="shared" si="1"/>
        <v>#NAME?</v>
      </c>
      <c r="K45" s="5"/>
      <c r="L45" s="5"/>
      <c r="M45" s="5"/>
      <c r="N45" s="5"/>
      <c r="O45" s="5"/>
      <c r="P45" s="5"/>
      <c r="Q45" s="5"/>
      <c r="R45" s="5"/>
      <c r="S45" s="5"/>
      <c r="T45" s="5"/>
      <c r="U45" s="5"/>
      <c r="V45" s="5"/>
      <c r="W45" s="5"/>
      <c r="X45" s="5"/>
      <c r="Y45" s="5"/>
      <c r="Z45" s="5"/>
    </row>
    <row r="46" spans="1:26" ht="12.75" customHeight="1" x14ac:dyDescent="0.2">
      <c r="A46" s="47" t="e">
        <f t="shared" si="2"/>
        <v>#NAME?</v>
      </c>
      <c r="B46" s="48" t="e">
        <f>IF('Loan Amort Schedule  7-15'!Pay_Num&lt;&gt;"",DATE(YEAR('Loan Amort Schedule  7-15'!Loan_Start),MONTH('Loan Amort Schedule  7-15'!Loan_Start)+('Loan Amort Schedule  7-15'!Pay_Num)*12/'Loan Amort Schedule  7-15'!Num_Pmt_Per_Year,DAY('Loan Amort Schedule  7-15'!Loan_Start)),"")</f>
        <v>#NAME?</v>
      </c>
      <c r="C46" s="50" t="e">
        <f>IF('Loan Amort Schedule  7-15'!Pay_Num&lt;&gt;"",I45,"")</f>
        <v>#NAME?</v>
      </c>
      <c r="D46" s="50" t="e">
        <f>IF('Loan Amort Schedule  7-15'!Pay_Num&lt;&gt;"",'Loan Amort Schedule  7-15'!Scheduled_Monthly_Payment,"")</f>
        <v>#NAME?</v>
      </c>
      <c r="E46"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46"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46" s="50" t="e">
        <f>IF('Loan Amort Schedule  7-15'!Pay_Num&lt;&gt;"",'Loan Amort Schedule  7-15'!Total_Pay-'Loan Amort Schedule  7-15'!Int,"")</f>
        <v>#NAME?</v>
      </c>
      <c r="H46" s="50" t="e">
        <f>IF('Loan Amort Schedule  7-15'!Pay_Num&lt;&gt;"",'Loan Amort Schedule  7-15'!Beg_Bal*'Loan Amort Schedule  7-15'!Interest_Rate/'Loan Amort Schedule  7-15'!Num_Pmt_Per_Year,"")</f>
        <v>#NAME?</v>
      </c>
      <c r="I46" s="50" t="e">
        <f>IF(AND('Loan Amort Schedule  7-15'!Pay_Num&lt;&gt;"",'Loan Amort Schedule  7-15'!Sched_Pay+'Loan Amort Schedule  7-15'!Extra_Pay&lt;'Loan Amort Schedule  7-15'!Beg_Bal),'Loan Amort Schedule  7-15'!Beg_Bal-'Loan Amort Schedule  7-15'!Princ,IF('Loan Amort Schedule  7-15'!Pay_Num&lt;&gt;"",0,""))</f>
        <v>#NAME?</v>
      </c>
      <c r="J46" s="50" t="e">
        <f t="shared" si="1"/>
        <v>#NAME?</v>
      </c>
      <c r="K46" s="5"/>
      <c r="L46" s="5"/>
      <c r="M46" s="5"/>
      <c r="N46" s="5"/>
      <c r="O46" s="5"/>
      <c r="P46" s="5"/>
      <c r="Q46" s="5"/>
      <c r="R46" s="5"/>
      <c r="S46" s="5"/>
      <c r="T46" s="5"/>
      <c r="U46" s="5"/>
      <c r="V46" s="5"/>
      <c r="W46" s="5"/>
      <c r="X46" s="5"/>
      <c r="Y46" s="5"/>
      <c r="Z46" s="5"/>
    </row>
    <row r="47" spans="1:26" ht="12.75" customHeight="1" x14ac:dyDescent="0.2">
      <c r="A47" s="47" t="e">
        <f t="shared" si="2"/>
        <v>#NAME?</v>
      </c>
      <c r="B47" s="48" t="e">
        <f>IF('Loan Amort Schedule  7-15'!Pay_Num&lt;&gt;"",DATE(YEAR('Loan Amort Schedule  7-15'!Loan_Start),MONTH('Loan Amort Schedule  7-15'!Loan_Start)+('Loan Amort Schedule  7-15'!Pay_Num)*12/'Loan Amort Schedule  7-15'!Num_Pmt_Per_Year,DAY('Loan Amort Schedule  7-15'!Loan_Start)),"")</f>
        <v>#NAME?</v>
      </c>
      <c r="C47" s="50" t="e">
        <f>IF('Loan Amort Schedule  7-15'!Pay_Num&lt;&gt;"",I46,"")</f>
        <v>#NAME?</v>
      </c>
      <c r="D47" s="50" t="e">
        <f>IF('Loan Amort Schedule  7-15'!Pay_Num&lt;&gt;"",'Loan Amort Schedule  7-15'!Scheduled_Monthly_Payment,"")</f>
        <v>#NAME?</v>
      </c>
      <c r="E47"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47"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47" s="50" t="e">
        <f>IF('Loan Amort Schedule  7-15'!Pay_Num&lt;&gt;"",'Loan Amort Schedule  7-15'!Total_Pay-'Loan Amort Schedule  7-15'!Int,"")</f>
        <v>#NAME?</v>
      </c>
      <c r="H47" s="50" t="e">
        <f>IF('Loan Amort Schedule  7-15'!Pay_Num&lt;&gt;"",'Loan Amort Schedule  7-15'!Beg_Bal*'Loan Amort Schedule  7-15'!Interest_Rate/'Loan Amort Schedule  7-15'!Num_Pmt_Per_Year,"")</f>
        <v>#NAME?</v>
      </c>
      <c r="I47" s="50" t="e">
        <f>IF(AND('Loan Amort Schedule  7-15'!Pay_Num&lt;&gt;"",'Loan Amort Schedule  7-15'!Sched_Pay+'Loan Amort Schedule  7-15'!Extra_Pay&lt;'Loan Amort Schedule  7-15'!Beg_Bal),'Loan Amort Schedule  7-15'!Beg_Bal-'Loan Amort Schedule  7-15'!Princ,IF('Loan Amort Schedule  7-15'!Pay_Num&lt;&gt;"",0,""))</f>
        <v>#NAME?</v>
      </c>
      <c r="J47" s="50" t="e">
        <f t="shared" si="1"/>
        <v>#NAME?</v>
      </c>
      <c r="K47" s="5"/>
      <c r="L47" s="5"/>
      <c r="M47" s="5"/>
      <c r="N47" s="5"/>
      <c r="O47" s="5"/>
      <c r="P47" s="5"/>
      <c r="Q47" s="5"/>
      <c r="R47" s="5"/>
      <c r="S47" s="5"/>
      <c r="T47" s="5"/>
      <c r="U47" s="5"/>
      <c r="V47" s="5"/>
      <c r="W47" s="5"/>
      <c r="X47" s="5"/>
      <c r="Y47" s="5"/>
      <c r="Z47" s="5"/>
    </row>
    <row r="48" spans="1:26" ht="12.75" customHeight="1" x14ac:dyDescent="0.2">
      <c r="A48" s="47" t="e">
        <f t="shared" si="2"/>
        <v>#NAME?</v>
      </c>
      <c r="B48" s="48" t="e">
        <f>IF('Loan Amort Schedule  7-15'!Pay_Num&lt;&gt;"",DATE(YEAR('Loan Amort Schedule  7-15'!Loan_Start),MONTH('Loan Amort Schedule  7-15'!Loan_Start)+('Loan Amort Schedule  7-15'!Pay_Num)*12/'Loan Amort Schedule  7-15'!Num_Pmt_Per_Year,DAY('Loan Amort Schedule  7-15'!Loan_Start)),"")</f>
        <v>#NAME?</v>
      </c>
      <c r="C48" s="50" t="e">
        <f>IF('Loan Amort Schedule  7-15'!Pay_Num&lt;&gt;"",I47,"")</f>
        <v>#NAME?</v>
      </c>
      <c r="D48" s="50" t="e">
        <f>IF('Loan Amort Schedule  7-15'!Pay_Num&lt;&gt;"",'Loan Amort Schedule  7-15'!Scheduled_Monthly_Payment,"")</f>
        <v>#NAME?</v>
      </c>
      <c r="E48"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48"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48" s="50" t="e">
        <f>IF('Loan Amort Schedule  7-15'!Pay_Num&lt;&gt;"",'Loan Amort Schedule  7-15'!Total_Pay-'Loan Amort Schedule  7-15'!Int,"")</f>
        <v>#NAME?</v>
      </c>
      <c r="H48" s="50" t="e">
        <f>IF('Loan Amort Schedule  7-15'!Pay_Num&lt;&gt;"",'Loan Amort Schedule  7-15'!Beg_Bal*'Loan Amort Schedule  7-15'!Interest_Rate/'Loan Amort Schedule  7-15'!Num_Pmt_Per_Year,"")</f>
        <v>#NAME?</v>
      </c>
      <c r="I48" s="50" t="e">
        <f>IF(AND('Loan Amort Schedule  7-15'!Pay_Num&lt;&gt;"",'Loan Amort Schedule  7-15'!Sched_Pay+'Loan Amort Schedule  7-15'!Extra_Pay&lt;'Loan Amort Schedule  7-15'!Beg_Bal),'Loan Amort Schedule  7-15'!Beg_Bal-'Loan Amort Schedule  7-15'!Princ,IF('Loan Amort Schedule  7-15'!Pay_Num&lt;&gt;"",0,""))</f>
        <v>#NAME?</v>
      </c>
      <c r="J48" s="50" t="e">
        <f t="shared" si="1"/>
        <v>#NAME?</v>
      </c>
      <c r="K48" s="5"/>
      <c r="L48" s="5"/>
      <c r="M48" s="5"/>
      <c r="N48" s="5"/>
      <c r="O48" s="5"/>
      <c r="P48" s="5"/>
      <c r="Q48" s="5"/>
      <c r="R48" s="5"/>
      <c r="S48" s="5"/>
      <c r="T48" s="5"/>
      <c r="U48" s="5"/>
      <c r="V48" s="5"/>
      <c r="W48" s="5"/>
      <c r="X48" s="5"/>
      <c r="Y48" s="5"/>
      <c r="Z48" s="5"/>
    </row>
    <row r="49" spans="1:26" ht="12.75" customHeight="1" x14ac:dyDescent="0.2">
      <c r="A49" s="47" t="e">
        <f t="shared" si="2"/>
        <v>#NAME?</v>
      </c>
      <c r="B49" s="48" t="e">
        <f>IF('Loan Amort Schedule  7-15'!Pay_Num&lt;&gt;"",DATE(YEAR('Loan Amort Schedule  7-15'!Loan_Start),MONTH('Loan Amort Schedule  7-15'!Loan_Start)+('Loan Amort Schedule  7-15'!Pay_Num)*12/'Loan Amort Schedule  7-15'!Num_Pmt_Per_Year,DAY('Loan Amort Schedule  7-15'!Loan_Start)),"")</f>
        <v>#NAME?</v>
      </c>
      <c r="C49" s="50" t="e">
        <f>IF('Loan Amort Schedule  7-15'!Pay_Num&lt;&gt;"",I48,"")</f>
        <v>#NAME?</v>
      </c>
      <c r="D49" s="50" t="e">
        <f>IF('Loan Amort Schedule  7-15'!Pay_Num&lt;&gt;"",'Loan Amort Schedule  7-15'!Scheduled_Monthly_Payment,"")</f>
        <v>#NAME?</v>
      </c>
      <c r="E49"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49"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49" s="50" t="e">
        <f>IF('Loan Amort Schedule  7-15'!Pay_Num&lt;&gt;"",'Loan Amort Schedule  7-15'!Total_Pay-'Loan Amort Schedule  7-15'!Int,"")</f>
        <v>#NAME?</v>
      </c>
      <c r="H49" s="50" t="e">
        <f>IF('Loan Amort Schedule  7-15'!Pay_Num&lt;&gt;"",'Loan Amort Schedule  7-15'!Beg_Bal*'Loan Amort Schedule  7-15'!Interest_Rate/'Loan Amort Schedule  7-15'!Num_Pmt_Per_Year,"")</f>
        <v>#NAME?</v>
      </c>
      <c r="I49" s="50" t="e">
        <f>IF(AND('Loan Amort Schedule  7-15'!Pay_Num&lt;&gt;"",'Loan Amort Schedule  7-15'!Sched_Pay+'Loan Amort Schedule  7-15'!Extra_Pay&lt;'Loan Amort Schedule  7-15'!Beg_Bal),'Loan Amort Schedule  7-15'!Beg_Bal-'Loan Amort Schedule  7-15'!Princ,IF('Loan Amort Schedule  7-15'!Pay_Num&lt;&gt;"",0,""))</f>
        <v>#NAME?</v>
      </c>
      <c r="J49" s="50" t="e">
        <f t="shared" si="1"/>
        <v>#NAME?</v>
      </c>
      <c r="K49" s="5"/>
      <c r="L49" s="5"/>
      <c r="M49" s="5"/>
      <c r="N49" s="5"/>
      <c r="O49" s="5"/>
      <c r="P49" s="5"/>
      <c r="Q49" s="5"/>
      <c r="R49" s="5"/>
      <c r="S49" s="5"/>
      <c r="T49" s="5"/>
      <c r="U49" s="5"/>
      <c r="V49" s="5"/>
      <c r="W49" s="5"/>
      <c r="X49" s="5"/>
      <c r="Y49" s="5"/>
      <c r="Z49" s="5"/>
    </row>
    <row r="50" spans="1:26" ht="12.75" customHeight="1" x14ac:dyDescent="0.2">
      <c r="A50" s="47" t="e">
        <f t="shared" si="2"/>
        <v>#NAME?</v>
      </c>
      <c r="B50" s="48" t="e">
        <f>IF('Loan Amort Schedule  7-15'!Pay_Num&lt;&gt;"",DATE(YEAR('Loan Amort Schedule  7-15'!Loan_Start),MONTH('Loan Amort Schedule  7-15'!Loan_Start)+('Loan Amort Schedule  7-15'!Pay_Num)*12/'Loan Amort Schedule  7-15'!Num_Pmt_Per_Year,DAY('Loan Amort Schedule  7-15'!Loan_Start)),"")</f>
        <v>#NAME?</v>
      </c>
      <c r="C50" s="50" t="e">
        <f>IF('Loan Amort Schedule  7-15'!Pay_Num&lt;&gt;"",I49,"")</f>
        <v>#NAME?</v>
      </c>
      <c r="D50" s="50" t="e">
        <f>IF('Loan Amort Schedule  7-15'!Pay_Num&lt;&gt;"",'Loan Amort Schedule  7-15'!Scheduled_Monthly_Payment,"")</f>
        <v>#NAME?</v>
      </c>
      <c r="E50"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50"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50" s="50" t="e">
        <f>IF('Loan Amort Schedule  7-15'!Pay_Num&lt;&gt;"",'Loan Amort Schedule  7-15'!Total_Pay-'Loan Amort Schedule  7-15'!Int,"")</f>
        <v>#NAME?</v>
      </c>
      <c r="H50" s="50" t="e">
        <f>IF('Loan Amort Schedule  7-15'!Pay_Num&lt;&gt;"",'Loan Amort Schedule  7-15'!Beg_Bal*'Loan Amort Schedule  7-15'!Interest_Rate/'Loan Amort Schedule  7-15'!Num_Pmt_Per_Year,"")</f>
        <v>#NAME?</v>
      </c>
      <c r="I50" s="50" t="e">
        <f>IF(AND('Loan Amort Schedule  7-15'!Pay_Num&lt;&gt;"",'Loan Amort Schedule  7-15'!Sched_Pay+'Loan Amort Schedule  7-15'!Extra_Pay&lt;'Loan Amort Schedule  7-15'!Beg_Bal),'Loan Amort Schedule  7-15'!Beg_Bal-'Loan Amort Schedule  7-15'!Princ,IF('Loan Amort Schedule  7-15'!Pay_Num&lt;&gt;"",0,""))</f>
        <v>#NAME?</v>
      </c>
      <c r="J50" s="50" t="e">
        <f t="shared" si="1"/>
        <v>#NAME?</v>
      </c>
      <c r="K50" s="5"/>
      <c r="L50" s="5"/>
      <c r="M50" s="5"/>
      <c r="N50" s="5"/>
      <c r="O50" s="5"/>
      <c r="P50" s="5"/>
      <c r="Q50" s="5"/>
      <c r="R50" s="5"/>
      <c r="S50" s="5"/>
      <c r="T50" s="5"/>
      <c r="U50" s="5"/>
      <c r="V50" s="5"/>
      <c r="W50" s="5"/>
      <c r="X50" s="5"/>
      <c r="Y50" s="5"/>
      <c r="Z50" s="5"/>
    </row>
    <row r="51" spans="1:26" ht="12.75" customHeight="1" x14ac:dyDescent="0.2">
      <c r="A51" s="47" t="e">
        <f t="shared" si="2"/>
        <v>#NAME?</v>
      </c>
      <c r="B51" s="48" t="e">
        <f>IF('Loan Amort Schedule  7-15'!Pay_Num&lt;&gt;"",DATE(YEAR('Loan Amort Schedule  7-15'!Loan_Start),MONTH('Loan Amort Schedule  7-15'!Loan_Start)+('Loan Amort Schedule  7-15'!Pay_Num)*12/'Loan Amort Schedule  7-15'!Num_Pmt_Per_Year,DAY('Loan Amort Schedule  7-15'!Loan_Start)),"")</f>
        <v>#NAME?</v>
      </c>
      <c r="C51" s="50" t="e">
        <f>IF('Loan Amort Schedule  7-15'!Pay_Num&lt;&gt;"",I50,"")</f>
        <v>#NAME?</v>
      </c>
      <c r="D51" s="50" t="e">
        <f>IF('Loan Amort Schedule  7-15'!Pay_Num&lt;&gt;"",'Loan Amort Schedule  7-15'!Scheduled_Monthly_Payment,"")</f>
        <v>#NAME?</v>
      </c>
      <c r="E51"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51"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51" s="50" t="e">
        <f>IF('Loan Amort Schedule  7-15'!Pay_Num&lt;&gt;"",'Loan Amort Schedule  7-15'!Total_Pay-'Loan Amort Schedule  7-15'!Int,"")</f>
        <v>#NAME?</v>
      </c>
      <c r="H51" s="50" t="e">
        <f>IF('Loan Amort Schedule  7-15'!Pay_Num&lt;&gt;"",'Loan Amort Schedule  7-15'!Beg_Bal*'Loan Amort Schedule  7-15'!Interest_Rate/'Loan Amort Schedule  7-15'!Num_Pmt_Per_Year,"")</f>
        <v>#NAME?</v>
      </c>
      <c r="I51" s="50" t="e">
        <f>IF(AND('Loan Amort Schedule  7-15'!Pay_Num&lt;&gt;"",'Loan Amort Schedule  7-15'!Sched_Pay+'Loan Amort Schedule  7-15'!Extra_Pay&lt;'Loan Amort Schedule  7-15'!Beg_Bal),'Loan Amort Schedule  7-15'!Beg_Bal-'Loan Amort Schedule  7-15'!Princ,IF('Loan Amort Schedule  7-15'!Pay_Num&lt;&gt;"",0,""))</f>
        <v>#NAME?</v>
      </c>
      <c r="J51" s="50" t="e">
        <f t="shared" si="1"/>
        <v>#NAME?</v>
      </c>
      <c r="K51" s="5"/>
      <c r="L51" s="5"/>
      <c r="M51" s="5"/>
      <c r="N51" s="5"/>
      <c r="O51" s="5"/>
      <c r="P51" s="5"/>
      <c r="Q51" s="5"/>
      <c r="R51" s="5"/>
      <c r="S51" s="5"/>
      <c r="T51" s="5"/>
      <c r="U51" s="5"/>
      <c r="V51" s="5"/>
      <c r="W51" s="5"/>
      <c r="X51" s="5"/>
      <c r="Y51" s="5"/>
      <c r="Z51" s="5"/>
    </row>
    <row r="52" spans="1:26" ht="12.75" customHeight="1" x14ac:dyDescent="0.2">
      <c r="A52" s="47" t="e">
        <f t="shared" si="2"/>
        <v>#NAME?</v>
      </c>
      <c r="B52" s="48" t="e">
        <f>IF('Loan Amort Schedule  7-15'!Pay_Num&lt;&gt;"",DATE(YEAR('Loan Amort Schedule  7-15'!Loan_Start),MONTH('Loan Amort Schedule  7-15'!Loan_Start)+('Loan Amort Schedule  7-15'!Pay_Num)*12/'Loan Amort Schedule  7-15'!Num_Pmt_Per_Year,DAY('Loan Amort Schedule  7-15'!Loan_Start)),"")</f>
        <v>#NAME?</v>
      </c>
      <c r="C52" s="50" t="e">
        <f>IF('Loan Amort Schedule  7-15'!Pay_Num&lt;&gt;"",I51,"")</f>
        <v>#NAME?</v>
      </c>
      <c r="D52" s="50" t="e">
        <f>IF('Loan Amort Schedule  7-15'!Pay_Num&lt;&gt;"",'Loan Amort Schedule  7-15'!Scheduled_Monthly_Payment,"")</f>
        <v>#NAME?</v>
      </c>
      <c r="E52"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52"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52" s="50" t="e">
        <f>IF('Loan Amort Schedule  7-15'!Pay_Num&lt;&gt;"",'Loan Amort Schedule  7-15'!Total_Pay-'Loan Amort Schedule  7-15'!Int,"")</f>
        <v>#NAME?</v>
      </c>
      <c r="H52" s="50" t="e">
        <f>IF('Loan Amort Schedule  7-15'!Pay_Num&lt;&gt;"",'Loan Amort Schedule  7-15'!Beg_Bal*'Loan Amort Schedule  7-15'!Interest_Rate/'Loan Amort Schedule  7-15'!Num_Pmt_Per_Year,"")</f>
        <v>#NAME?</v>
      </c>
      <c r="I52" s="50" t="e">
        <f>IF(AND('Loan Amort Schedule  7-15'!Pay_Num&lt;&gt;"",'Loan Amort Schedule  7-15'!Sched_Pay+'Loan Amort Schedule  7-15'!Extra_Pay&lt;'Loan Amort Schedule  7-15'!Beg_Bal),'Loan Amort Schedule  7-15'!Beg_Bal-'Loan Amort Schedule  7-15'!Princ,IF('Loan Amort Schedule  7-15'!Pay_Num&lt;&gt;"",0,""))</f>
        <v>#NAME?</v>
      </c>
      <c r="J52" s="50" t="e">
        <f t="shared" si="1"/>
        <v>#NAME?</v>
      </c>
      <c r="K52" s="5"/>
      <c r="L52" s="5"/>
      <c r="M52" s="5"/>
      <c r="N52" s="5"/>
      <c r="O52" s="5"/>
      <c r="P52" s="5"/>
      <c r="Q52" s="5"/>
      <c r="R52" s="5"/>
      <c r="S52" s="5"/>
      <c r="T52" s="5"/>
      <c r="U52" s="5"/>
      <c r="V52" s="5"/>
      <c r="W52" s="5"/>
      <c r="X52" s="5"/>
      <c r="Y52" s="5"/>
      <c r="Z52" s="5"/>
    </row>
    <row r="53" spans="1:26" ht="12.75" customHeight="1" x14ac:dyDescent="0.2">
      <c r="A53" s="47" t="e">
        <f t="shared" si="2"/>
        <v>#NAME?</v>
      </c>
      <c r="B53" s="48" t="e">
        <f>IF('Loan Amort Schedule  7-15'!Pay_Num&lt;&gt;"",DATE(YEAR('Loan Amort Schedule  7-15'!Loan_Start),MONTH('Loan Amort Schedule  7-15'!Loan_Start)+('Loan Amort Schedule  7-15'!Pay_Num)*12/'Loan Amort Schedule  7-15'!Num_Pmt_Per_Year,DAY('Loan Amort Schedule  7-15'!Loan_Start)),"")</f>
        <v>#NAME?</v>
      </c>
      <c r="C53" s="50" t="e">
        <f>IF('Loan Amort Schedule  7-15'!Pay_Num&lt;&gt;"",I52,"")</f>
        <v>#NAME?</v>
      </c>
      <c r="D53" s="50" t="e">
        <f>IF('Loan Amort Schedule  7-15'!Pay_Num&lt;&gt;"",'Loan Amort Schedule  7-15'!Scheduled_Monthly_Payment,"")</f>
        <v>#NAME?</v>
      </c>
      <c r="E53"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53"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53" s="50" t="e">
        <f>IF('Loan Amort Schedule  7-15'!Pay_Num&lt;&gt;"",'Loan Amort Schedule  7-15'!Total_Pay-'Loan Amort Schedule  7-15'!Int,"")</f>
        <v>#NAME?</v>
      </c>
      <c r="H53" s="50" t="e">
        <f>IF('Loan Amort Schedule  7-15'!Pay_Num&lt;&gt;"",'Loan Amort Schedule  7-15'!Beg_Bal*'Loan Amort Schedule  7-15'!Interest_Rate/'Loan Amort Schedule  7-15'!Num_Pmt_Per_Year,"")</f>
        <v>#NAME?</v>
      </c>
      <c r="I53" s="50" t="e">
        <f>IF(AND('Loan Amort Schedule  7-15'!Pay_Num&lt;&gt;"",'Loan Amort Schedule  7-15'!Sched_Pay+'Loan Amort Schedule  7-15'!Extra_Pay&lt;'Loan Amort Schedule  7-15'!Beg_Bal),'Loan Amort Schedule  7-15'!Beg_Bal-'Loan Amort Schedule  7-15'!Princ,IF('Loan Amort Schedule  7-15'!Pay_Num&lt;&gt;"",0,""))</f>
        <v>#NAME?</v>
      </c>
      <c r="J53" s="50" t="e">
        <f t="shared" si="1"/>
        <v>#NAME?</v>
      </c>
      <c r="K53" s="5"/>
      <c r="L53" s="5"/>
      <c r="M53" s="5"/>
      <c r="N53" s="5"/>
      <c r="O53" s="5"/>
      <c r="P53" s="5"/>
      <c r="Q53" s="5"/>
      <c r="R53" s="5"/>
      <c r="S53" s="5"/>
      <c r="T53" s="5"/>
      <c r="U53" s="5"/>
      <c r="V53" s="5"/>
      <c r="W53" s="5"/>
      <c r="X53" s="5"/>
      <c r="Y53" s="5"/>
      <c r="Z53" s="5"/>
    </row>
    <row r="54" spans="1:26" ht="12.75" customHeight="1" x14ac:dyDescent="0.2">
      <c r="A54" s="47" t="e">
        <f t="shared" si="2"/>
        <v>#NAME?</v>
      </c>
      <c r="B54" s="48" t="e">
        <f>IF('Loan Amort Schedule  7-15'!Pay_Num&lt;&gt;"",DATE(YEAR('Loan Amort Schedule  7-15'!Loan_Start),MONTH('Loan Amort Schedule  7-15'!Loan_Start)+('Loan Amort Schedule  7-15'!Pay_Num)*12/'Loan Amort Schedule  7-15'!Num_Pmt_Per_Year,DAY('Loan Amort Schedule  7-15'!Loan_Start)),"")</f>
        <v>#NAME?</v>
      </c>
      <c r="C54" s="50" t="e">
        <f>IF('Loan Amort Schedule  7-15'!Pay_Num&lt;&gt;"",I53,"")</f>
        <v>#NAME?</v>
      </c>
      <c r="D54" s="50" t="e">
        <f>IF('Loan Amort Schedule  7-15'!Pay_Num&lt;&gt;"",'Loan Amort Schedule  7-15'!Scheduled_Monthly_Payment,"")</f>
        <v>#NAME?</v>
      </c>
      <c r="E54"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54"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54" s="50" t="e">
        <f>IF('Loan Amort Schedule  7-15'!Pay_Num&lt;&gt;"",'Loan Amort Schedule  7-15'!Total_Pay-'Loan Amort Schedule  7-15'!Int,"")</f>
        <v>#NAME?</v>
      </c>
      <c r="H54" s="50" t="e">
        <f>IF('Loan Amort Schedule  7-15'!Pay_Num&lt;&gt;"",'Loan Amort Schedule  7-15'!Beg_Bal*'Loan Amort Schedule  7-15'!Interest_Rate/'Loan Amort Schedule  7-15'!Num_Pmt_Per_Year,"")</f>
        <v>#NAME?</v>
      </c>
      <c r="I54" s="50" t="e">
        <f>IF(AND('Loan Amort Schedule  7-15'!Pay_Num&lt;&gt;"",'Loan Amort Schedule  7-15'!Sched_Pay+'Loan Amort Schedule  7-15'!Extra_Pay&lt;'Loan Amort Schedule  7-15'!Beg_Bal),'Loan Amort Schedule  7-15'!Beg_Bal-'Loan Amort Schedule  7-15'!Princ,IF('Loan Amort Schedule  7-15'!Pay_Num&lt;&gt;"",0,""))</f>
        <v>#NAME?</v>
      </c>
      <c r="J54" s="50" t="e">
        <f t="shared" si="1"/>
        <v>#NAME?</v>
      </c>
      <c r="K54" s="5"/>
      <c r="L54" s="5"/>
      <c r="M54" s="5"/>
      <c r="N54" s="5"/>
      <c r="O54" s="5"/>
      <c r="P54" s="5"/>
      <c r="Q54" s="5"/>
      <c r="R54" s="5"/>
      <c r="S54" s="5"/>
      <c r="T54" s="5"/>
      <c r="U54" s="5"/>
      <c r="V54" s="5"/>
      <c r="W54" s="5"/>
      <c r="X54" s="5"/>
      <c r="Y54" s="5"/>
      <c r="Z54" s="5"/>
    </row>
    <row r="55" spans="1:26" ht="12.75" customHeight="1" x14ac:dyDescent="0.2">
      <c r="A55" s="47" t="e">
        <f t="shared" si="2"/>
        <v>#NAME?</v>
      </c>
      <c r="B55" s="48" t="e">
        <f>IF('Loan Amort Schedule  7-15'!Pay_Num&lt;&gt;"",DATE(YEAR('Loan Amort Schedule  7-15'!Loan_Start),MONTH('Loan Amort Schedule  7-15'!Loan_Start)+('Loan Amort Schedule  7-15'!Pay_Num)*12/'Loan Amort Schedule  7-15'!Num_Pmt_Per_Year,DAY('Loan Amort Schedule  7-15'!Loan_Start)),"")</f>
        <v>#NAME?</v>
      </c>
      <c r="C55" s="50" t="e">
        <f>IF('Loan Amort Schedule  7-15'!Pay_Num&lt;&gt;"",I54,"")</f>
        <v>#NAME?</v>
      </c>
      <c r="D55" s="50" t="e">
        <f>IF('Loan Amort Schedule  7-15'!Pay_Num&lt;&gt;"",'Loan Amort Schedule  7-15'!Scheduled_Monthly_Payment,"")</f>
        <v>#NAME?</v>
      </c>
      <c r="E55"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55"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55" s="50" t="e">
        <f>IF('Loan Amort Schedule  7-15'!Pay_Num&lt;&gt;"",'Loan Amort Schedule  7-15'!Total_Pay-'Loan Amort Schedule  7-15'!Int,"")</f>
        <v>#NAME?</v>
      </c>
      <c r="H55" s="50" t="e">
        <f>IF('Loan Amort Schedule  7-15'!Pay_Num&lt;&gt;"",'Loan Amort Schedule  7-15'!Beg_Bal*'Loan Amort Schedule  7-15'!Interest_Rate/'Loan Amort Schedule  7-15'!Num_Pmt_Per_Year,"")</f>
        <v>#NAME?</v>
      </c>
      <c r="I55" s="50" t="e">
        <f>IF(AND('Loan Amort Schedule  7-15'!Pay_Num&lt;&gt;"",'Loan Amort Schedule  7-15'!Sched_Pay+'Loan Amort Schedule  7-15'!Extra_Pay&lt;'Loan Amort Schedule  7-15'!Beg_Bal),'Loan Amort Schedule  7-15'!Beg_Bal-'Loan Amort Schedule  7-15'!Princ,IF('Loan Amort Schedule  7-15'!Pay_Num&lt;&gt;"",0,""))</f>
        <v>#NAME?</v>
      </c>
      <c r="J55" s="50" t="e">
        <f t="shared" si="1"/>
        <v>#NAME?</v>
      </c>
      <c r="K55" s="5"/>
      <c r="L55" s="5"/>
      <c r="M55" s="5"/>
      <c r="N55" s="5"/>
      <c r="O55" s="5"/>
      <c r="P55" s="5"/>
      <c r="Q55" s="5"/>
      <c r="R55" s="5"/>
      <c r="S55" s="5"/>
      <c r="T55" s="5"/>
      <c r="U55" s="5"/>
      <c r="V55" s="5"/>
      <c r="W55" s="5"/>
      <c r="X55" s="5"/>
      <c r="Y55" s="5"/>
      <c r="Z55" s="5"/>
    </row>
    <row r="56" spans="1:26" ht="12.75" customHeight="1" x14ac:dyDescent="0.2">
      <c r="A56" s="47" t="e">
        <f t="shared" si="2"/>
        <v>#NAME?</v>
      </c>
      <c r="B56" s="48" t="e">
        <f>IF('Loan Amort Schedule  7-15'!Pay_Num&lt;&gt;"",DATE(YEAR('Loan Amort Schedule  7-15'!Loan_Start),MONTH('Loan Amort Schedule  7-15'!Loan_Start)+('Loan Amort Schedule  7-15'!Pay_Num)*12/'Loan Amort Schedule  7-15'!Num_Pmt_Per_Year,DAY('Loan Amort Schedule  7-15'!Loan_Start)),"")</f>
        <v>#NAME?</v>
      </c>
      <c r="C56" s="50" t="e">
        <f>IF('Loan Amort Schedule  7-15'!Pay_Num&lt;&gt;"",I55,"")</f>
        <v>#NAME?</v>
      </c>
      <c r="D56" s="50" t="e">
        <f>IF('Loan Amort Schedule  7-15'!Pay_Num&lt;&gt;"",'Loan Amort Schedule  7-15'!Scheduled_Monthly_Payment,"")</f>
        <v>#NAME?</v>
      </c>
      <c r="E56"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56"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56" s="50" t="e">
        <f>IF('Loan Amort Schedule  7-15'!Pay_Num&lt;&gt;"",'Loan Amort Schedule  7-15'!Total_Pay-'Loan Amort Schedule  7-15'!Int,"")</f>
        <v>#NAME?</v>
      </c>
      <c r="H56" s="50" t="e">
        <f>IF('Loan Amort Schedule  7-15'!Pay_Num&lt;&gt;"",'Loan Amort Schedule  7-15'!Beg_Bal*'Loan Amort Schedule  7-15'!Interest_Rate/'Loan Amort Schedule  7-15'!Num_Pmt_Per_Year,"")</f>
        <v>#NAME?</v>
      </c>
      <c r="I56" s="50" t="e">
        <f>IF(AND('Loan Amort Schedule  7-15'!Pay_Num&lt;&gt;"",'Loan Amort Schedule  7-15'!Sched_Pay+'Loan Amort Schedule  7-15'!Extra_Pay&lt;'Loan Amort Schedule  7-15'!Beg_Bal),'Loan Amort Schedule  7-15'!Beg_Bal-'Loan Amort Schedule  7-15'!Princ,IF('Loan Amort Schedule  7-15'!Pay_Num&lt;&gt;"",0,""))</f>
        <v>#NAME?</v>
      </c>
      <c r="J56" s="50" t="e">
        <f t="shared" si="1"/>
        <v>#NAME?</v>
      </c>
      <c r="K56" s="5"/>
      <c r="L56" s="5"/>
      <c r="M56" s="5"/>
      <c r="N56" s="5"/>
      <c r="O56" s="5"/>
      <c r="P56" s="5"/>
      <c r="Q56" s="5"/>
      <c r="R56" s="5"/>
      <c r="S56" s="5"/>
      <c r="T56" s="5"/>
      <c r="U56" s="5"/>
      <c r="V56" s="5"/>
      <c r="W56" s="5"/>
      <c r="X56" s="5"/>
      <c r="Y56" s="5"/>
      <c r="Z56" s="5"/>
    </row>
    <row r="57" spans="1:26" ht="12.75" customHeight="1" x14ac:dyDescent="0.2">
      <c r="A57" s="47" t="e">
        <f t="shared" si="2"/>
        <v>#NAME?</v>
      </c>
      <c r="B57" s="48" t="e">
        <f>IF('Loan Amort Schedule  7-15'!Pay_Num&lt;&gt;"",DATE(YEAR('Loan Amort Schedule  7-15'!Loan_Start),MONTH('Loan Amort Schedule  7-15'!Loan_Start)+('Loan Amort Schedule  7-15'!Pay_Num)*12/'Loan Amort Schedule  7-15'!Num_Pmt_Per_Year,DAY('Loan Amort Schedule  7-15'!Loan_Start)),"")</f>
        <v>#NAME?</v>
      </c>
      <c r="C57" s="50" t="e">
        <f>IF('Loan Amort Schedule  7-15'!Pay_Num&lt;&gt;"",I56,"")</f>
        <v>#NAME?</v>
      </c>
      <c r="D57" s="50" t="e">
        <f>IF('Loan Amort Schedule  7-15'!Pay_Num&lt;&gt;"",'Loan Amort Schedule  7-15'!Scheduled_Monthly_Payment,"")</f>
        <v>#NAME?</v>
      </c>
      <c r="E57"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57"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57" s="50" t="e">
        <f>IF('Loan Amort Schedule  7-15'!Pay_Num&lt;&gt;"",'Loan Amort Schedule  7-15'!Total_Pay-'Loan Amort Schedule  7-15'!Int,"")</f>
        <v>#NAME?</v>
      </c>
      <c r="H57" s="50" t="e">
        <f>IF('Loan Amort Schedule  7-15'!Pay_Num&lt;&gt;"",'Loan Amort Schedule  7-15'!Beg_Bal*'Loan Amort Schedule  7-15'!Interest_Rate/'Loan Amort Schedule  7-15'!Num_Pmt_Per_Year,"")</f>
        <v>#NAME?</v>
      </c>
      <c r="I57" s="50" t="e">
        <f>IF(AND('Loan Amort Schedule  7-15'!Pay_Num&lt;&gt;"",'Loan Amort Schedule  7-15'!Sched_Pay+'Loan Amort Schedule  7-15'!Extra_Pay&lt;'Loan Amort Schedule  7-15'!Beg_Bal),'Loan Amort Schedule  7-15'!Beg_Bal-'Loan Amort Schedule  7-15'!Princ,IF('Loan Amort Schedule  7-15'!Pay_Num&lt;&gt;"",0,""))</f>
        <v>#NAME?</v>
      </c>
      <c r="J57" s="50" t="e">
        <f t="shared" si="1"/>
        <v>#NAME?</v>
      </c>
      <c r="K57" s="5"/>
      <c r="L57" s="5"/>
      <c r="M57" s="5"/>
      <c r="N57" s="5"/>
      <c r="O57" s="5"/>
      <c r="P57" s="5"/>
      <c r="Q57" s="5"/>
      <c r="R57" s="5"/>
      <c r="S57" s="5"/>
      <c r="T57" s="5"/>
      <c r="U57" s="5"/>
      <c r="V57" s="5"/>
      <c r="W57" s="5"/>
      <c r="X57" s="5"/>
      <c r="Y57" s="5"/>
      <c r="Z57" s="5"/>
    </row>
    <row r="58" spans="1:26" ht="12.75" customHeight="1" x14ac:dyDescent="0.2">
      <c r="A58" s="47" t="e">
        <f t="shared" si="2"/>
        <v>#NAME?</v>
      </c>
      <c r="B58" s="48" t="e">
        <f>IF('Loan Amort Schedule  7-15'!Pay_Num&lt;&gt;"",DATE(YEAR('Loan Amort Schedule  7-15'!Loan_Start),MONTH('Loan Amort Schedule  7-15'!Loan_Start)+('Loan Amort Schedule  7-15'!Pay_Num)*12/'Loan Amort Schedule  7-15'!Num_Pmt_Per_Year,DAY('Loan Amort Schedule  7-15'!Loan_Start)),"")</f>
        <v>#NAME?</v>
      </c>
      <c r="C58" s="50" t="e">
        <f>IF('Loan Amort Schedule  7-15'!Pay_Num&lt;&gt;"",I57,"")</f>
        <v>#NAME?</v>
      </c>
      <c r="D58" s="50" t="e">
        <f>IF('Loan Amort Schedule  7-15'!Pay_Num&lt;&gt;"",'Loan Amort Schedule  7-15'!Scheduled_Monthly_Payment,"")</f>
        <v>#NAME?</v>
      </c>
      <c r="E58"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58"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58" s="50" t="e">
        <f>IF('Loan Amort Schedule  7-15'!Pay_Num&lt;&gt;"",'Loan Amort Schedule  7-15'!Total_Pay-'Loan Amort Schedule  7-15'!Int,"")</f>
        <v>#NAME?</v>
      </c>
      <c r="H58" s="50" t="e">
        <f>IF('Loan Amort Schedule  7-15'!Pay_Num&lt;&gt;"",'Loan Amort Schedule  7-15'!Beg_Bal*'Loan Amort Schedule  7-15'!Interest_Rate/'Loan Amort Schedule  7-15'!Num_Pmt_Per_Year,"")</f>
        <v>#NAME?</v>
      </c>
      <c r="I58" s="50" t="e">
        <f>IF(AND('Loan Amort Schedule  7-15'!Pay_Num&lt;&gt;"",'Loan Amort Schedule  7-15'!Sched_Pay+'Loan Amort Schedule  7-15'!Extra_Pay&lt;'Loan Amort Schedule  7-15'!Beg_Bal),'Loan Amort Schedule  7-15'!Beg_Bal-'Loan Amort Schedule  7-15'!Princ,IF('Loan Amort Schedule  7-15'!Pay_Num&lt;&gt;"",0,""))</f>
        <v>#NAME?</v>
      </c>
      <c r="J58" s="50" t="e">
        <f t="shared" si="1"/>
        <v>#NAME?</v>
      </c>
      <c r="K58" s="5"/>
      <c r="L58" s="5"/>
      <c r="M58" s="5"/>
      <c r="N58" s="5"/>
      <c r="O58" s="5"/>
      <c r="P58" s="5"/>
      <c r="Q58" s="5"/>
      <c r="R58" s="5"/>
      <c r="S58" s="5"/>
      <c r="T58" s="5"/>
      <c r="U58" s="5"/>
      <c r="V58" s="5"/>
      <c r="W58" s="5"/>
      <c r="X58" s="5"/>
      <c r="Y58" s="5"/>
      <c r="Z58" s="5"/>
    </row>
    <row r="59" spans="1:26" ht="12.75" customHeight="1" x14ac:dyDescent="0.2">
      <c r="A59" s="47" t="e">
        <f t="shared" si="2"/>
        <v>#NAME?</v>
      </c>
      <c r="B59" s="48" t="e">
        <f>IF('Loan Amort Schedule  7-15'!Pay_Num&lt;&gt;"",DATE(YEAR('Loan Amort Schedule  7-15'!Loan_Start),MONTH('Loan Amort Schedule  7-15'!Loan_Start)+('Loan Amort Schedule  7-15'!Pay_Num)*12/'Loan Amort Schedule  7-15'!Num_Pmt_Per_Year,DAY('Loan Amort Schedule  7-15'!Loan_Start)),"")</f>
        <v>#NAME?</v>
      </c>
      <c r="C59" s="50" t="e">
        <f>IF('Loan Amort Schedule  7-15'!Pay_Num&lt;&gt;"",I58,"")</f>
        <v>#NAME?</v>
      </c>
      <c r="D59" s="50" t="e">
        <f>IF('Loan Amort Schedule  7-15'!Pay_Num&lt;&gt;"",'Loan Amort Schedule  7-15'!Scheduled_Monthly_Payment,"")</f>
        <v>#NAME?</v>
      </c>
      <c r="E59"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59"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59" s="50" t="e">
        <f>IF('Loan Amort Schedule  7-15'!Pay_Num&lt;&gt;"",'Loan Amort Schedule  7-15'!Total_Pay-'Loan Amort Schedule  7-15'!Int,"")</f>
        <v>#NAME?</v>
      </c>
      <c r="H59" s="50" t="e">
        <f>IF('Loan Amort Schedule  7-15'!Pay_Num&lt;&gt;"",'Loan Amort Schedule  7-15'!Beg_Bal*'Loan Amort Schedule  7-15'!Interest_Rate/'Loan Amort Schedule  7-15'!Num_Pmt_Per_Year,"")</f>
        <v>#NAME?</v>
      </c>
      <c r="I59" s="50" t="e">
        <f>IF(AND('Loan Amort Schedule  7-15'!Pay_Num&lt;&gt;"",'Loan Amort Schedule  7-15'!Sched_Pay+'Loan Amort Schedule  7-15'!Extra_Pay&lt;'Loan Amort Schedule  7-15'!Beg_Bal),'Loan Amort Schedule  7-15'!Beg_Bal-'Loan Amort Schedule  7-15'!Princ,IF('Loan Amort Schedule  7-15'!Pay_Num&lt;&gt;"",0,""))</f>
        <v>#NAME?</v>
      </c>
      <c r="J59" s="50" t="e">
        <f t="shared" si="1"/>
        <v>#NAME?</v>
      </c>
      <c r="K59" s="5"/>
      <c r="L59" s="5"/>
      <c r="M59" s="5"/>
      <c r="N59" s="5"/>
      <c r="O59" s="5"/>
      <c r="P59" s="5"/>
      <c r="Q59" s="5"/>
      <c r="R59" s="5"/>
      <c r="S59" s="5"/>
      <c r="T59" s="5"/>
      <c r="U59" s="5"/>
      <c r="V59" s="5"/>
      <c r="W59" s="5"/>
      <c r="X59" s="5"/>
      <c r="Y59" s="5"/>
      <c r="Z59" s="5"/>
    </row>
    <row r="60" spans="1:26" ht="12.75" customHeight="1" x14ac:dyDescent="0.2">
      <c r="A60" s="47" t="e">
        <f t="shared" si="2"/>
        <v>#NAME?</v>
      </c>
      <c r="B60" s="48" t="e">
        <f>IF('Loan Amort Schedule  7-15'!Pay_Num&lt;&gt;"",DATE(YEAR('Loan Amort Schedule  7-15'!Loan_Start),MONTH('Loan Amort Schedule  7-15'!Loan_Start)+('Loan Amort Schedule  7-15'!Pay_Num)*12/'Loan Amort Schedule  7-15'!Num_Pmt_Per_Year,DAY('Loan Amort Schedule  7-15'!Loan_Start)),"")</f>
        <v>#NAME?</v>
      </c>
      <c r="C60" s="50" t="e">
        <f>IF('Loan Amort Schedule  7-15'!Pay_Num&lt;&gt;"",I59,"")</f>
        <v>#NAME?</v>
      </c>
      <c r="D60" s="50" t="e">
        <f>IF('Loan Amort Schedule  7-15'!Pay_Num&lt;&gt;"",'Loan Amort Schedule  7-15'!Scheduled_Monthly_Payment,"")</f>
        <v>#NAME?</v>
      </c>
      <c r="E60"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60"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60" s="50" t="e">
        <f>IF('Loan Amort Schedule  7-15'!Pay_Num&lt;&gt;"",'Loan Amort Schedule  7-15'!Total_Pay-'Loan Amort Schedule  7-15'!Int,"")</f>
        <v>#NAME?</v>
      </c>
      <c r="H60" s="50" t="e">
        <f>IF('Loan Amort Schedule  7-15'!Pay_Num&lt;&gt;"",'Loan Amort Schedule  7-15'!Beg_Bal*'Loan Amort Schedule  7-15'!Interest_Rate/'Loan Amort Schedule  7-15'!Num_Pmt_Per_Year,"")</f>
        <v>#NAME?</v>
      </c>
      <c r="I60" s="50" t="e">
        <f>IF(AND('Loan Amort Schedule  7-15'!Pay_Num&lt;&gt;"",'Loan Amort Schedule  7-15'!Sched_Pay+'Loan Amort Schedule  7-15'!Extra_Pay&lt;'Loan Amort Schedule  7-15'!Beg_Bal),'Loan Amort Schedule  7-15'!Beg_Bal-'Loan Amort Schedule  7-15'!Princ,IF('Loan Amort Schedule  7-15'!Pay_Num&lt;&gt;"",0,""))</f>
        <v>#NAME?</v>
      </c>
      <c r="J60" s="50" t="e">
        <f t="shared" si="1"/>
        <v>#NAME?</v>
      </c>
      <c r="K60" s="5"/>
      <c r="L60" s="5"/>
      <c r="M60" s="5"/>
      <c r="N60" s="5"/>
      <c r="O60" s="5"/>
      <c r="P60" s="5"/>
      <c r="Q60" s="5"/>
      <c r="R60" s="5"/>
      <c r="S60" s="5"/>
      <c r="T60" s="5"/>
      <c r="U60" s="5"/>
      <c r="V60" s="5"/>
      <c r="W60" s="5"/>
      <c r="X60" s="5"/>
      <c r="Y60" s="5"/>
      <c r="Z60" s="5"/>
    </row>
    <row r="61" spans="1:26" ht="12.75" customHeight="1" x14ac:dyDescent="0.2">
      <c r="A61" s="47" t="e">
        <f t="shared" si="2"/>
        <v>#NAME?</v>
      </c>
      <c r="B61" s="48" t="e">
        <f>IF('Loan Amort Schedule  7-15'!Pay_Num&lt;&gt;"",DATE(YEAR('Loan Amort Schedule  7-15'!Loan_Start),MONTH('Loan Amort Schedule  7-15'!Loan_Start)+('Loan Amort Schedule  7-15'!Pay_Num)*12/'Loan Amort Schedule  7-15'!Num_Pmt_Per_Year,DAY('Loan Amort Schedule  7-15'!Loan_Start)),"")</f>
        <v>#NAME?</v>
      </c>
      <c r="C61" s="50" t="e">
        <f>IF('Loan Amort Schedule  7-15'!Pay_Num&lt;&gt;"",I60,"")</f>
        <v>#NAME?</v>
      </c>
      <c r="D61" s="50" t="e">
        <f>IF('Loan Amort Schedule  7-15'!Pay_Num&lt;&gt;"",'Loan Amort Schedule  7-15'!Scheduled_Monthly_Payment,"")</f>
        <v>#NAME?</v>
      </c>
      <c r="E61"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61"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61" s="50" t="e">
        <f>IF('Loan Amort Schedule  7-15'!Pay_Num&lt;&gt;"",'Loan Amort Schedule  7-15'!Total_Pay-'Loan Amort Schedule  7-15'!Int,"")</f>
        <v>#NAME?</v>
      </c>
      <c r="H61" s="50" t="e">
        <f>IF('Loan Amort Schedule  7-15'!Pay_Num&lt;&gt;"",'Loan Amort Schedule  7-15'!Beg_Bal*'Loan Amort Schedule  7-15'!Interest_Rate/'Loan Amort Schedule  7-15'!Num_Pmt_Per_Year,"")</f>
        <v>#NAME?</v>
      </c>
      <c r="I61" s="50" t="e">
        <f>IF(AND('Loan Amort Schedule  7-15'!Pay_Num&lt;&gt;"",'Loan Amort Schedule  7-15'!Sched_Pay+'Loan Amort Schedule  7-15'!Extra_Pay&lt;'Loan Amort Schedule  7-15'!Beg_Bal),'Loan Amort Schedule  7-15'!Beg_Bal-'Loan Amort Schedule  7-15'!Princ,IF('Loan Amort Schedule  7-15'!Pay_Num&lt;&gt;"",0,""))</f>
        <v>#NAME?</v>
      </c>
      <c r="J61" s="50" t="e">
        <f t="shared" si="1"/>
        <v>#NAME?</v>
      </c>
      <c r="K61" s="5"/>
      <c r="L61" s="5"/>
      <c r="M61" s="5"/>
      <c r="N61" s="5"/>
      <c r="O61" s="5"/>
      <c r="P61" s="5"/>
      <c r="Q61" s="5"/>
      <c r="R61" s="5"/>
      <c r="S61" s="5"/>
      <c r="T61" s="5"/>
      <c r="U61" s="5"/>
      <c r="V61" s="5"/>
      <c r="W61" s="5"/>
      <c r="X61" s="5"/>
      <c r="Y61" s="5"/>
      <c r="Z61" s="5"/>
    </row>
    <row r="62" spans="1:26" ht="12.75" customHeight="1" x14ac:dyDescent="0.2">
      <c r="A62" s="47" t="e">
        <f t="shared" si="2"/>
        <v>#NAME?</v>
      </c>
      <c r="B62" s="48" t="e">
        <f>IF('Loan Amort Schedule  7-15'!Pay_Num&lt;&gt;"",DATE(YEAR('Loan Amort Schedule  7-15'!Loan_Start),MONTH('Loan Amort Schedule  7-15'!Loan_Start)+('Loan Amort Schedule  7-15'!Pay_Num)*12/'Loan Amort Schedule  7-15'!Num_Pmt_Per_Year,DAY('Loan Amort Schedule  7-15'!Loan_Start)),"")</f>
        <v>#NAME?</v>
      </c>
      <c r="C62" s="50" t="e">
        <f>IF('Loan Amort Schedule  7-15'!Pay_Num&lt;&gt;"",I61,"")</f>
        <v>#NAME?</v>
      </c>
      <c r="D62" s="50" t="e">
        <f>IF('Loan Amort Schedule  7-15'!Pay_Num&lt;&gt;"",'Loan Amort Schedule  7-15'!Scheduled_Monthly_Payment,"")</f>
        <v>#NAME?</v>
      </c>
      <c r="E62"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62"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62" s="50" t="e">
        <f>IF('Loan Amort Schedule  7-15'!Pay_Num&lt;&gt;"",'Loan Amort Schedule  7-15'!Total_Pay-'Loan Amort Schedule  7-15'!Int,"")</f>
        <v>#NAME?</v>
      </c>
      <c r="H62" s="50" t="e">
        <f>IF('Loan Amort Schedule  7-15'!Pay_Num&lt;&gt;"",'Loan Amort Schedule  7-15'!Beg_Bal*'Loan Amort Schedule  7-15'!Interest_Rate/'Loan Amort Schedule  7-15'!Num_Pmt_Per_Year,"")</f>
        <v>#NAME?</v>
      </c>
      <c r="I62" s="50" t="e">
        <f>IF(AND('Loan Amort Schedule  7-15'!Pay_Num&lt;&gt;"",'Loan Amort Schedule  7-15'!Sched_Pay+'Loan Amort Schedule  7-15'!Extra_Pay&lt;'Loan Amort Schedule  7-15'!Beg_Bal),'Loan Amort Schedule  7-15'!Beg_Bal-'Loan Amort Schedule  7-15'!Princ,IF('Loan Amort Schedule  7-15'!Pay_Num&lt;&gt;"",0,""))</f>
        <v>#NAME?</v>
      </c>
      <c r="J62" s="50" t="e">
        <f t="shared" si="1"/>
        <v>#NAME?</v>
      </c>
      <c r="K62" s="5"/>
      <c r="L62" s="5"/>
      <c r="M62" s="5"/>
      <c r="N62" s="5"/>
      <c r="O62" s="5"/>
      <c r="P62" s="5"/>
      <c r="Q62" s="5"/>
      <c r="R62" s="5"/>
      <c r="S62" s="5"/>
      <c r="T62" s="5"/>
      <c r="U62" s="5"/>
      <c r="V62" s="5"/>
      <c r="W62" s="5"/>
      <c r="X62" s="5"/>
      <c r="Y62" s="5"/>
      <c r="Z62" s="5"/>
    </row>
    <row r="63" spans="1:26" ht="12.75" customHeight="1" x14ac:dyDescent="0.2">
      <c r="A63" s="47" t="e">
        <f t="shared" si="2"/>
        <v>#NAME?</v>
      </c>
      <c r="B63" s="48" t="e">
        <f>IF('Loan Amort Schedule  7-15'!Pay_Num&lt;&gt;"",DATE(YEAR('Loan Amort Schedule  7-15'!Loan_Start),MONTH('Loan Amort Schedule  7-15'!Loan_Start)+('Loan Amort Schedule  7-15'!Pay_Num)*12/'Loan Amort Schedule  7-15'!Num_Pmt_Per_Year,DAY('Loan Amort Schedule  7-15'!Loan_Start)),"")</f>
        <v>#NAME?</v>
      </c>
      <c r="C63" s="50" t="e">
        <f>IF('Loan Amort Schedule  7-15'!Pay_Num&lt;&gt;"",I62,"")</f>
        <v>#NAME?</v>
      </c>
      <c r="D63" s="50" t="e">
        <f>IF('Loan Amort Schedule  7-15'!Pay_Num&lt;&gt;"",'Loan Amort Schedule  7-15'!Scheduled_Monthly_Payment,"")</f>
        <v>#NAME?</v>
      </c>
      <c r="E63"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63"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63" s="50" t="e">
        <f>IF('Loan Amort Schedule  7-15'!Pay_Num&lt;&gt;"",'Loan Amort Schedule  7-15'!Total_Pay-'Loan Amort Schedule  7-15'!Int,"")</f>
        <v>#NAME?</v>
      </c>
      <c r="H63" s="50" t="e">
        <f>IF('Loan Amort Schedule  7-15'!Pay_Num&lt;&gt;"",'Loan Amort Schedule  7-15'!Beg_Bal*'Loan Amort Schedule  7-15'!Interest_Rate/'Loan Amort Schedule  7-15'!Num_Pmt_Per_Year,"")</f>
        <v>#NAME?</v>
      </c>
      <c r="I63" s="50" t="e">
        <f>IF(AND('Loan Amort Schedule  7-15'!Pay_Num&lt;&gt;"",'Loan Amort Schedule  7-15'!Sched_Pay+'Loan Amort Schedule  7-15'!Extra_Pay&lt;'Loan Amort Schedule  7-15'!Beg_Bal),'Loan Amort Schedule  7-15'!Beg_Bal-'Loan Amort Schedule  7-15'!Princ,IF('Loan Amort Schedule  7-15'!Pay_Num&lt;&gt;"",0,""))</f>
        <v>#NAME?</v>
      </c>
      <c r="J63" s="50" t="e">
        <f t="shared" si="1"/>
        <v>#NAME?</v>
      </c>
      <c r="K63" s="5"/>
      <c r="L63" s="5"/>
      <c r="M63" s="5"/>
      <c r="N63" s="5"/>
      <c r="O63" s="5"/>
      <c r="P63" s="5"/>
      <c r="Q63" s="5"/>
      <c r="R63" s="5"/>
      <c r="S63" s="5"/>
      <c r="T63" s="5"/>
      <c r="U63" s="5"/>
      <c r="V63" s="5"/>
      <c r="W63" s="5"/>
      <c r="X63" s="5"/>
      <c r="Y63" s="5"/>
      <c r="Z63" s="5"/>
    </row>
    <row r="64" spans="1:26" ht="12.75" customHeight="1" x14ac:dyDescent="0.2">
      <c r="A64" s="47" t="e">
        <f t="shared" si="2"/>
        <v>#NAME?</v>
      </c>
      <c r="B64" s="48" t="e">
        <f>IF('Loan Amort Schedule  7-15'!Pay_Num&lt;&gt;"",DATE(YEAR('Loan Amort Schedule  7-15'!Loan_Start),MONTH('Loan Amort Schedule  7-15'!Loan_Start)+('Loan Amort Schedule  7-15'!Pay_Num)*12/'Loan Amort Schedule  7-15'!Num_Pmt_Per_Year,DAY('Loan Amort Schedule  7-15'!Loan_Start)),"")</f>
        <v>#NAME?</v>
      </c>
      <c r="C64" s="50" t="e">
        <f>IF('Loan Amort Schedule  7-15'!Pay_Num&lt;&gt;"",I63,"")</f>
        <v>#NAME?</v>
      </c>
      <c r="D64" s="50" t="e">
        <f>IF('Loan Amort Schedule  7-15'!Pay_Num&lt;&gt;"",'Loan Amort Schedule  7-15'!Scheduled_Monthly_Payment,"")</f>
        <v>#NAME?</v>
      </c>
      <c r="E64"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64"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64" s="50" t="e">
        <f>IF('Loan Amort Schedule  7-15'!Pay_Num&lt;&gt;"",'Loan Amort Schedule  7-15'!Total_Pay-'Loan Amort Schedule  7-15'!Int,"")</f>
        <v>#NAME?</v>
      </c>
      <c r="H64" s="50" t="e">
        <f>IF('Loan Amort Schedule  7-15'!Pay_Num&lt;&gt;"",'Loan Amort Schedule  7-15'!Beg_Bal*'Loan Amort Schedule  7-15'!Interest_Rate/'Loan Amort Schedule  7-15'!Num_Pmt_Per_Year,"")</f>
        <v>#NAME?</v>
      </c>
      <c r="I64" s="50" t="e">
        <f>IF(AND('Loan Amort Schedule  7-15'!Pay_Num&lt;&gt;"",'Loan Amort Schedule  7-15'!Sched_Pay+'Loan Amort Schedule  7-15'!Extra_Pay&lt;'Loan Amort Schedule  7-15'!Beg_Bal),'Loan Amort Schedule  7-15'!Beg_Bal-'Loan Amort Schedule  7-15'!Princ,IF('Loan Amort Schedule  7-15'!Pay_Num&lt;&gt;"",0,""))</f>
        <v>#NAME?</v>
      </c>
      <c r="J64" s="50" t="e">
        <f t="shared" si="1"/>
        <v>#NAME?</v>
      </c>
      <c r="K64" s="5"/>
      <c r="L64" s="5"/>
      <c r="M64" s="5"/>
      <c r="N64" s="5"/>
      <c r="O64" s="5"/>
      <c r="P64" s="5"/>
      <c r="Q64" s="5"/>
      <c r="R64" s="5"/>
      <c r="S64" s="5"/>
      <c r="T64" s="5"/>
      <c r="U64" s="5"/>
      <c r="V64" s="5"/>
      <c r="W64" s="5"/>
      <c r="X64" s="5"/>
      <c r="Y64" s="5"/>
      <c r="Z64" s="5"/>
    </row>
    <row r="65" spans="1:26" ht="12.75" customHeight="1" x14ac:dyDescent="0.2">
      <c r="A65" s="47" t="e">
        <f t="shared" si="2"/>
        <v>#NAME?</v>
      </c>
      <c r="B65" s="48" t="e">
        <f>IF('Loan Amort Schedule  7-15'!Pay_Num&lt;&gt;"",DATE(YEAR('Loan Amort Schedule  7-15'!Loan_Start),MONTH('Loan Amort Schedule  7-15'!Loan_Start)+('Loan Amort Schedule  7-15'!Pay_Num)*12/'Loan Amort Schedule  7-15'!Num_Pmt_Per_Year,DAY('Loan Amort Schedule  7-15'!Loan_Start)),"")</f>
        <v>#NAME?</v>
      </c>
      <c r="C65" s="50" t="e">
        <f>IF('Loan Amort Schedule  7-15'!Pay_Num&lt;&gt;"",I64,"")</f>
        <v>#NAME?</v>
      </c>
      <c r="D65" s="50" t="e">
        <f>IF('Loan Amort Schedule  7-15'!Pay_Num&lt;&gt;"",'Loan Amort Schedule  7-15'!Scheduled_Monthly_Payment,"")</f>
        <v>#NAME?</v>
      </c>
      <c r="E65"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65"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65" s="50" t="e">
        <f>IF('Loan Amort Schedule  7-15'!Pay_Num&lt;&gt;"",'Loan Amort Schedule  7-15'!Total_Pay-'Loan Amort Schedule  7-15'!Int,"")</f>
        <v>#NAME?</v>
      </c>
      <c r="H65" s="50" t="e">
        <f>IF('Loan Amort Schedule  7-15'!Pay_Num&lt;&gt;"",'Loan Amort Schedule  7-15'!Beg_Bal*'Loan Amort Schedule  7-15'!Interest_Rate/'Loan Amort Schedule  7-15'!Num_Pmt_Per_Year,"")</f>
        <v>#NAME?</v>
      </c>
      <c r="I65" s="50" t="e">
        <f>IF(AND('Loan Amort Schedule  7-15'!Pay_Num&lt;&gt;"",'Loan Amort Schedule  7-15'!Sched_Pay+'Loan Amort Schedule  7-15'!Extra_Pay&lt;'Loan Amort Schedule  7-15'!Beg_Bal),'Loan Amort Schedule  7-15'!Beg_Bal-'Loan Amort Schedule  7-15'!Princ,IF('Loan Amort Schedule  7-15'!Pay_Num&lt;&gt;"",0,""))</f>
        <v>#NAME?</v>
      </c>
      <c r="J65" s="50" t="e">
        <f t="shared" si="1"/>
        <v>#NAME?</v>
      </c>
      <c r="K65" s="5"/>
      <c r="L65" s="5"/>
      <c r="M65" s="5"/>
      <c r="N65" s="5"/>
      <c r="O65" s="5"/>
      <c r="P65" s="5"/>
      <c r="Q65" s="5"/>
      <c r="R65" s="5"/>
      <c r="S65" s="5"/>
      <c r="T65" s="5"/>
      <c r="U65" s="5"/>
      <c r="V65" s="5"/>
      <c r="W65" s="5"/>
      <c r="X65" s="5"/>
      <c r="Y65" s="5"/>
      <c r="Z65" s="5"/>
    </row>
    <row r="66" spans="1:26" ht="12.75" customHeight="1" x14ac:dyDescent="0.2">
      <c r="A66" s="47" t="e">
        <f t="shared" si="2"/>
        <v>#NAME?</v>
      </c>
      <c r="B66" s="48" t="e">
        <f>IF('Loan Amort Schedule  7-15'!Pay_Num&lt;&gt;"",DATE(YEAR('Loan Amort Schedule  7-15'!Loan_Start),MONTH('Loan Amort Schedule  7-15'!Loan_Start)+('Loan Amort Schedule  7-15'!Pay_Num)*12/'Loan Amort Schedule  7-15'!Num_Pmt_Per_Year,DAY('Loan Amort Schedule  7-15'!Loan_Start)),"")</f>
        <v>#NAME?</v>
      </c>
      <c r="C66" s="50" t="e">
        <f>IF('Loan Amort Schedule  7-15'!Pay_Num&lt;&gt;"",I65,"")</f>
        <v>#NAME?</v>
      </c>
      <c r="D66" s="50" t="e">
        <f>IF('Loan Amort Schedule  7-15'!Pay_Num&lt;&gt;"",'Loan Amort Schedule  7-15'!Scheduled_Monthly_Payment,"")</f>
        <v>#NAME?</v>
      </c>
      <c r="E66"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66"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66" s="50" t="e">
        <f>IF('Loan Amort Schedule  7-15'!Pay_Num&lt;&gt;"",'Loan Amort Schedule  7-15'!Total_Pay-'Loan Amort Schedule  7-15'!Int,"")</f>
        <v>#NAME?</v>
      </c>
      <c r="H66" s="50" t="e">
        <f>IF('Loan Amort Schedule  7-15'!Pay_Num&lt;&gt;"",'Loan Amort Schedule  7-15'!Beg_Bal*'Loan Amort Schedule  7-15'!Interest_Rate/'Loan Amort Schedule  7-15'!Num_Pmt_Per_Year,"")</f>
        <v>#NAME?</v>
      </c>
      <c r="I66" s="50" t="e">
        <f>IF(AND('Loan Amort Schedule  7-15'!Pay_Num&lt;&gt;"",'Loan Amort Schedule  7-15'!Sched_Pay+'Loan Amort Schedule  7-15'!Extra_Pay&lt;'Loan Amort Schedule  7-15'!Beg_Bal),'Loan Amort Schedule  7-15'!Beg_Bal-'Loan Amort Schedule  7-15'!Princ,IF('Loan Amort Schedule  7-15'!Pay_Num&lt;&gt;"",0,""))</f>
        <v>#NAME?</v>
      </c>
      <c r="J66" s="50" t="e">
        <f t="shared" si="1"/>
        <v>#NAME?</v>
      </c>
      <c r="K66" s="5"/>
      <c r="L66" s="5"/>
      <c r="M66" s="5"/>
      <c r="N66" s="5"/>
      <c r="O66" s="5"/>
      <c r="P66" s="5"/>
      <c r="Q66" s="5"/>
      <c r="R66" s="5"/>
      <c r="S66" s="5"/>
      <c r="T66" s="5"/>
      <c r="U66" s="5"/>
      <c r="V66" s="5"/>
      <c r="W66" s="5"/>
      <c r="X66" s="5"/>
      <c r="Y66" s="5"/>
      <c r="Z66" s="5"/>
    </row>
    <row r="67" spans="1:26" ht="12.75" customHeight="1" x14ac:dyDescent="0.2">
      <c r="A67" s="47" t="e">
        <f t="shared" si="2"/>
        <v>#NAME?</v>
      </c>
      <c r="B67" s="48" t="e">
        <f>IF('Loan Amort Schedule  7-15'!Pay_Num&lt;&gt;"",DATE(YEAR('Loan Amort Schedule  7-15'!Loan_Start),MONTH('Loan Amort Schedule  7-15'!Loan_Start)+('Loan Amort Schedule  7-15'!Pay_Num)*12/'Loan Amort Schedule  7-15'!Num_Pmt_Per_Year,DAY('Loan Amort Schedule  7-15'!Loan_Start)),"")</f>
        <v>#NAME?</v>
      </c>
      <c r="C67" s="50" t="e">
        <f>IF('Loan Amort Schedule  7-15'!Pay_Num&lt;&gt;"",I66,"")</f>
        <v>#NAME?</v>
      </c>
      <c r="D67" s="50" t="e">
        <f>IF('Loan Amort Schedule  7-15'!Pay_Num&lt;&gt;"",'Loan Amort Schedule  7-15'!Scheduled_Monthly_Payment,"")</f>
        <v>#NAME?</v>
      </c>
      <c r="E67"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67"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67" s="50" t="e">
        <f>IF('Loan Amort Schedule  7-15'!Pay_Num&lt;&gt;"",'Loan Amort Schedule  7-15'!Total_Pay-'Loan Amort Schedule  7-15'!Int,"")</f>
        <v>#NAME?</v>
      </c>
      <c r="H67" s="50" t="e">
        <f>IF('Loan Amort Schedule  7-15'!Pay_Num&lt;&gt;"",'Loan Amort Schedule  7-15'!Beg_Bal*'Loan Amort Schedule  7-15'!Interest_Rate/'Loan Amort Schedule  7-15'!Num_Pmt_Per_Year,"")</f>
        <v>#NAME?</v>
      </c>
      <c r="I67" s="50" t="e">
        <f>IF(AND('Loan Amort Schedule  7-15'!Pay_Num&lt;&gt;"",'Loan Amort Schedule  7-15'!Sched_Pay+'Loan Amort Schedule  7-15'!Extra_Pay&lt;'Loan Amort Schedule  7-15'!Beg_Bal),'Loan Amort Schedule  7-15'!Beg_Bal-'Loan Amort Schedule  7-15'!Princ,IF('Loan Amort Schedule  7-15'!Pay_Num&lt;&gt;"",0,""))</f>
        <v>#NAME?</v>
      </c>
      <c r="J67" s="50" t="e">
        <f t="shared" si="1"/>
        <v>#NAME?</v>
      </c>
      <c r="K67" s="5"/>
      <c r="L67" s="5"/>
      <c r="M67" s="5"/>
      <c r="N67" s="5"/>
      <c r="O67" s="5"/>
      <c r="P67" s="5"/>
      <c r="Q67" s="5"/>
      <c r="R67" s="5"/>
      <c r="S67" s="5"/>
      <c r="T67" s="5"/>
      <c r="U67" s="5"/>
      <c r="V67" s="5"/>
      <c r="W67" s="5"/>
      <c r="X67" s="5"/>
      <c r="Y67" s="5"/>
      <c r="Z67" s="5"/>
    </row>
    <row r="68" spans="1:26" ht="12.75" customHeight="1" x14ac:dyDescent="0.2">
      <c r="A68" s="47" t="e">
        <f t="shared" si="2"/>
        <v>#NAME?</v>
      </c>
      <c r="B68" s="48" t="e">
        <f>IF('Loan Amort Schedule  7-15'!Pay_Num&lt;&gt;"",DATE(YEAR('Loan Amort Schedule  7-15'!Loan_Start),MONTH('Loan Amort Schedule  7-15'!Loan_Start)+('Loan Amort Schedule  7-15'!Pay_Num)*12/'Loan Amort Schedule  7-15'!Num_Pmt_Per_Year,DAY('Loan Amort Schedule  7-15'!Loan_Start)),"")</f>
        <v>#NAME?</v>
      </c>
      <c r="C68" s="50" t="e">
        <f>IF('Loan Amort Schedule  7-15'!Pay_Num&lt;&gt;"",I67,"")</f>
        <v>#NAME?</v>
      </c>
      <c r="D68" s="50" t="e">
        <f>IF('Loan Amort Schedule  7-15'!Pay_Num&lt;&gt;"",'Loan Amort Schedule  7-15'!Scheduled_Monthly_Payment,"")</f>
        <v>#NAME?</v>
      </c>
      <c r="E68"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68"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68" s="50" t="e">
        <f>IF('Loan Amort Schedule  7-15'!Pay_Num&lt;&gt;"",'Loan Amort Schedule  7-15'!Total_Pay-'Loan Amort Schedule  7-15'!Int,"")</f>
        <v>#NAME?</v>
      </c>
      <c r="H68" s="50" t="e">
        <f>IF('Loan Amort Schedule  7-15'!Pay_Num&lt;&gt;"",'Loan Amort Schedule  7-15'!Beg_Bal*'Loan Amort Schedule  7-15'!Interest_Rate/'Loan Amort Schedule  7-15'!Num_Pmt_Per_Year,"")</f>
        <v>#NAME?</v>
      </c>
      <c r="I68" s="50" t="e">
        <f>IF(AND('Loan Amort Schedule  7-15'!Pay_Num&lt;&gt;"",'Loan Amort Schedule  7-15'!Sched_Pay+'Loan Amort Schedule  7-15'!Extra_Pay&lt;'Loan Amort Schedule  7-15'!Beg_Bal),'Loan Amort Schedule  7-15'!Beg_Bal-'Loan Amort Schedule  7-15'!Princ,IF('Loan Amort Schedule  7-15'!Pay_Num&lt;&gt;"",0,""))</f>
        <v>#NAME?</v>
      </c>
      <c r="J68" s="50" t="e">
        <f t="shared" si="1"/>
        <v>#NAME?</v>
      </c>
      <c r="K68" s="5"/>
      <c r="L68" s="5"/>
      <c r="M68" s="5"/>
      <c r="N68" s="5"/>
      <c r="O68" s="5"/>
      <c r="P68" s="5"/>
      <c r="Q68" s="5"/>
      <c r="R68" s="5"/>
      <c r="S68" s="5"/>
      <c r="T68" s="5"/>
      <c r="U68" s="5"/>
      <c r="V68" s="5"/>
      <c r="W68" s="5"/>
      <c r="X68" s="5"/>
      <c r="Y68" s="5"/>
      <c r="Z68" s="5"/>
    </row>
    <row r="69" spans="1:26" ht="12.75" customHeight="1" x14ac:dyDescent="0.2">
      <c r="A69" s="47" t="e">
        <f t="shared" si="2"/>
        <v>#NAME?</v>
      </c>
      <c r="B69" s="48" t="e">
        <f>IF('Loan Amort Schedule  7-15'!Pay_Num&lt;&gt;"",DATE(YEAR('Loan Amort Schedule  7-15'!Loan_Start),MONTH('Loan Amort Schedule  7-15'!Loan_Start)+('Loan Amort Schedule  7-15'!Pay_Num)*12/'Loan Amort Schedule  7-15'!Num_Pmt_Per_Year,DAY('Loan Amort Schedule  7-15'!Loan_Start)),"")</f>
        <v>#NAME?</v>
      </c>
      <c r="C69" s="50" t="e">
        <f>IF('Loan Amort Schedule  7-15'!Pay_Num&lt;&gt;"",I68,"")</f>
        <v>#NAME?</v>
      </c>
      <c r="D69" s="50" t="e">
        <f>IF('Loan Amort Schedule  7-15'!Pay_Num&lt;&gt;"",'Loan Amort Schedule  7-15'!Scheduled_Monthly_Payment,"")</f>
        <v>#NAME?</v>
      </c>
      <c r="E69"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69"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69" s="50" t="e">
        <f>IF('Loan Amort Schedule  7-15'!Pay_Num&lt;&gt;"",'Loan Amort Schedule  7-15'!Total_Pay-'Loan Amort Schedule  7-15'!Int,"")</f>
        <v>#NAME?</v>
      </c>
      <c r="H69" s="50" t="e">
        <f>IF('Loan Amort Schedule  7-15'!Pay_Num&lt;&gt;"",'Loan Amort Schedule  7-15'!Beg_Bal*'Loan Amort Schedule  7-15'!Interest_Rate/'Loan Amort Schedule  7-15'!Num_Pmt_Per_Year,"")</f>
        <v>#NAME?</v>
      </c>
      <c r="I69" s="50" t="e">
        <f>IF(AND('Loan Amort Schedule  7-15'!Pay_Num&lt;&gt;"",'Loan Amort Schedule  7-15'!Sched_Pay+'Loan Amort Schedule  7-15'!Extra_Pay&lt;'Loan Amort Schedule  7-15'!Beg_Bal),'Loan Amort Schedule  7-15'!Beg_Bal-'Loan Amort Schedule  7-15'!Princ,IF('Loan Amort Schedule  7-15'!Pay_Num&lt;&gt;"",0,""))</f>
        <v>#NAME?</v>
      </c>
      <c r="J69" s="50" t="e">
        <f t="shared" si="1"/>
        <v>#NAME?</v>
      </c>
      <c r="K69" s="5"/>
      <c r="L69" s="5"/>
      <c r="M69" s="5"/>
      <c r="N69" s="5"/>
      <c r="O69" s="5"/>
      <c r="P69" s="5"/>
      <c r="Q69" s="5"/>
      <c r="R69" s="5"/>
      <c r="S69" s="5"/>
      <c r="T69" s="5"/>
      <c r="U69" s="5"/>
      <c r="V69" s="5"/>
      <c r="W69" s="5"/>
      <c r="X69" s="5"/>
      <c r="Y69" s="5"/>
      <c r="Z69" s="5"/>
    </row>
    <row r="70" spans="1:26" ht="12.75" customHeight="1" x14ac:dyDescent="0.2">
      <c r="A70" s="47" t="e">
        <f t="shared" si="2"/>
        <v>#NAME?</v>
      </c>
      <c r="B70" s="48" t="e">
        <f>IF('Loan Amort Schedule  7-15'!Pay_Num&lt;&gt;"",DATE(YEAR('Loan Amort Schedule  7-15'!Loan_Start),MONTH('Loan Amort Schedule  7-15'!Loan_Start)+('Loan Amort Schedule  7-15'!Pay_Num)*12/'Loan Amort Schedule  7-15'!Num_Pmt_Per_Year,DAY('Loan Amort Schedule  7-15'!Loan_Start)),"")</f>
        <v>#NAME?</v>
      </c>
      <c r="C70" s="50" t="e">
        <f>IF('Loan Amort Schedule  7-15'!Pay_Num&lt;&gt;"",I69,"")</f>
        <v>#NAME?</v>
      </c>
      <c r="D70" s="50" t="e">
        <f>IF('Loan Amort Schedule  7-15'!Pay_Num&lt;&gt;"",'Loan Amort Schedule  7-15'!Scheduled_Monthly_Payment,"")</f>
        <v>#NAME?</v>
      </c>
      <c r="E70"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70"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70" s="50" t="e">
        <f>IF('Loan Amort Schedule  7-15'!Pay_Num&lt;&gt;"",'Loan Amort Schedule  7-15'!Total_Pay-'Loan Amort Schedule  7-15'!Int,"")</f>
        <v>#NAME?</v>
      </c>
      <c r="H70" s="50" t="e">
        <f>IF('Loan Amort Schedule  7-15'!Pay_Num&lt;&gt;"",'Loan Amort Schedule  7-15'!Beg_Bal*'Loan Amort Schedule  7-15'!Interest_Rate/'Loan Amort Schedule  7-15'!Num_Pmt_Per_Year,"")</f>
        <v>#NAME?</v>
      </c>
      <c r="I70" s="50" t="e">
        <f>IF(AND('Loan Amort Schedule  7-15'!Pay_Num&lt;&gt;"",'Loan Amort Schedule  7-15'!Sched_Pay+'Loan Amort Schedule  7-15'!Extra_Pay&lt;'Loan Amort Schedule  7-15'!Beg_Bal),'Loan Amort Schedule  7-15'!Beg_Bal-'Loan Amort Schedule  7-15'!Princ,IF('Loan Amort Schedule  7-15'!Pay_Num&lt;&gt;"",0,""))</f>
        <v>#NAME?</v>
      </c>
      <c r="J70" s="50" t="e">
        <f t="shared" si="1"/>
        <v>#NAME?</v>
      </c>
      <c r="K70" s="5"/>
      <c r="L70" s="5"/>
      <c r="M70" s="5"/>
      <c r="N70" s="5"/>
      <c r="O70" s="5"/>
      <c r="P70" s="5"/>
      <c r="Q70" s="5"/>
      <c r="R70" s="5"/>
      <c r="S70" s="5"/>
      <c r="T70" s="5"/>
      <c r="U70" s="5"/>
      <c r="V70" s="5"/>
      <c r="W70" s="5"/>
      <c r="X70" s="5"/>
      <c r="Y70" s="5"/>
      <c r="Z70" s="5"/>
    </row>
    <row r="71" spans="1:26" ht="12.75" customHeight="1" x14ac:dyDescent="0.2">
      <c r="A71" s="47" t="e">
        <f t="shared" si="2"/>
        <v>#NAME?</v>
      </c>
      <c r="B71" s="48" t="e">
        <f>IF('Loan Amort Schedule  7-15'!Pay_Num&lt;&gt;"",DATE(YEAR('Loan Amort Schedule  7-15'!Loan_Start),MONTH('Loan Amort Schedule  7-15'!Loan_Start)+('Loan Amort Schedule  7-15'!Pay_Num)*12/'Loan Amort Schedule  7-15'!Num_Pmt_Per_Year,DAY('Loan Amort Schedule  7-15'!Loan_Start)),"")</f>
        <v>#NAME?</v>
      </c>
      <c r="C71" s="50" t="e">
        <f>IF('Loan Amort Schedule  7-15'!Pay_Num&lt;&gt;"",I70,"")</f>
        <v>#NAME?</v>
      </c>
      <c r="D71" s="50" t="e">
        <f>IF('Loan Amort Schedule  7-15'!Pay_Num&lt;&gt;"",'Loan Amort Schedule  7-15'!Scheduled_Monthly_Payment,"")</f>
        <v>#NAME?</v>
      </c>
      <c r="E71"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71"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71" s="50" t="e">
        <f>IF('Loan Amort Schedule  7-15'!Pay_Num&lt;&gt;"",'Loan Amort Schedule  7-15'!Total_Pay-'Loan Amort Schedule  7-15'!Int,"")</f>
        <v>#NAME?</v>
      </c>
      <c r="H71" s="50" t="e">
        <f>IF('Loan Amort Schedule  7-15'!Pay_Num&lt;&gt;"",'Loan Amort Schedule  7-15'!Beg_Bal*'Loan Amort Schedule  7-15'!Interest_Rate/'Loan Amort Schedule  7-15'!Num_Pmt_Per_Year,"")</f>
        <v>#NAME?</v>
      </c>
      <c r="I71" s="50" t="e">
        <f>IF(AND('Loan Amort Schedule  7-15'!Pay_Num&lt;&gt;"",'Loan Amort Schedule  7-15'!Sched_Pay+'Loan Amort Schedule  7-15'!Extra_Pay&lt;'Loan Amort Schedule  7-15'!Beg_Bal),'Loan Amort Schedule  7-15'!Beg_Bal-'Loan Amort Schedule  7-15'!Princ,IF('Loan Amort Schedule  7-15'!Pay_Num&lt;&gt;"",0,""))</f>
        <v>#NAME?</v>
      </c>
      <c r="J71" s="50" t="e">
        <f t="shared" si="1"/>
        <v>#NAME?</v>
      </c>
      <c r="K71" s="5"/>
      <c r="L71" s="5"/>
      <c r="M71" s="5"/>
      <c r="N71" s="5"/>
      <c r="O71" s="5"/>
      <c r="P71" s="5"/>
      <c r="Q71" s="5"/>
      <c r="R71" s="5"/>
      <c r="S71" s="5"/>
      <c r="T71" s="5"/>
      <c r="U71" s="5"/>
      <c r="V71" s="5"/>
      <c r="W71" s="5"/>
      <c r="X71" s="5"/>
      <c r="Y71" s="5"/>
      <c r="Z71" s="5"/>
    </row>
    <row r="72" spans="1:26" ht="12.75" customHeight="1" x14ac:dyDescent="0.2">
      <c r="A72" s="47" t="e">
        <f t="shared" si="2"/>
        <v>#NAME?</v>
      </c>
      <c r="B72" s="48" t="e">
        <f>IF('Loan Amort Schedule  7-15'!Pay_Num&lt;&gt;"",DATE(YEAR('Loan Amort Schedule  7-15'!Loan_Start),MONTH('Loan Amort Schedule  7-15'!Loan_Start)+('Loan Amort Schedule  7-15'!Pay_Num)*12/'Loan Amort Schedule  7-15'!Num_Pmt_Per_Year,DAY('Loan Amort Schedule  7-15'!Loan_Start)),"")</f>
        <v>#NAME?</v>
      </c>
      <c r="C72" s="50" t="e">
        <f>IF('Loan Amort Schedule  7-15'!Pay_Num&lt;&gt;"",I71,"")</f>
        <v>#NAME?</v>
      </c>
      <c r="D72" s="50" t="e">
        <f>IF('Loan Amort Schedule  7-15'!Pay_Num&lt;&gt;"",'Loan Amort Schedule  7-15'!Scheduled_Monthly_Payment,"")</f>
        <v>#NAME?</v>
      </c>
      <c r="E72"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72"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72" s="50" t="e">
        <f>IF('Loan Amort Schedule  7-15'!Pay_Num&lt;&gt;"",'Loan Amort Schedule  7-15'!Total_Pay-'Loan Amort Schedule  7-15'!Int,"")</f>
        <v>#NAME?</v>
      </c>
      <c r="H72" s="50" t="e">
        <f>IF('Loan Amort Schedule  7-15'!Pay_Num&lt;&gt;"",'Loan Amort Schedule  7-15'!Beg_Bal*'Loan Amort Schedule  7-15'!Interest_Rate/'Loan Amort Schedule  7-15'!Num_Pmt_Per_Year,"")</f>
        <v>#NAME?</v>
      </c>
      <c r="I72" s="50" t="e">
        <f>IF(AND('Loan Amort Schedule  7-15'!Pay_Num&lt;&gt;"",'Loan Amort Schedule  7-15'!Sched_Pay+'Loan Amort Schedule  7-15'!Extra_Pay&lt;'Loan Amort Schedule  7-15'!Beg_Bal),'Loan Amort Schedule  7-15'!Beg_Bal-'Loan Amort Schedule  7-15'!Princ,IF('Loan Amort Schedule  7-15'!Pay_Num&lt;&gt;"",0,""))</f>
        <v>#NAME?</v>
      </c>
      <c r="J72" s="50" t="e">
        <f t="shared" si="1"/>
        <v>#NAME?</v>
      </c>
      <c r="K72" s="5"/>
      <c r="L72" s="5"/>
      <c r="M72" s="5"/>
      <c r="N72" s="5"/>
      <c r="O72" s="5"/>
      <c r="P72" s="5"/>
      <c r="Q72" s="5"/>
      <c r="R72" s="5"/>
      <c r="S72" s="5"/>
      <c r="T72" s="5"/>
      <c r="U72" s="5"/>
      <c r="V72" s="5"/>
      <c r="W72" s="5"/>
      <c r="X72" s="5"/>
      <c r="Y72" s="5"/>
      <c r="Z72" s="5"/>
    </row>
    <row r="73" spans="1:26" ht="12.75" customHeight="1" x14ac:dyDescent="0.2">
      <c r="A73" s="47" t="e">
        <f t="shared" si="2"/>
        <v>#NAME?</v>
      </c>
      <c r="B73" s="48" t="e">
        <f>IF('Loan Amort Schedule  7-15'!Pay_Num&lt;&gt;"",DATE(YEAR('Loan Amort Schedule  7-15'!Loan_Start),MONTH('Loan Amort Schedule  7-15'!Loan_Start)+('Loan Amort Schedule  7-15'!Pay_Num)*12/'Loan Amort Schedule  7-15'!Num_Pmt_Per_Year,DAY('Loan Amort Schedule  7-15'!Loan_Start)),"")</f>
        <v>#NAME?</v>
      </c>
      <c r="C73" s="50" t="e">
        <f>IF('Loan Amort Schedule  7-15'!Pay_Num&lt;&gt;"",I72,"")</f>
        <v>#NAME?</v>
      </c>
      <c r="D73" s="50" t="e">
        <f>IF('Loan Amort Schedule  7-15'!Pay_Num&lt;&gt;"",'Loan Amort Schedule  7-15'!Scheduled_Monthly_Payment,"")</f>
        <v>#NAME?</v>
      </c>
      <c r="E73"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73"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73" s="50" t="e">
        <f>IF('Loan Amort Schedule  7-15'!Pay_Num&lt;&gt;"",'Loan Amort Schedule  7-15'!Total_Pay-'Loan Amort Schedule  7-15'!Int,"")</f>
        <v>#NAME?</v>
      </c>
      <c r="H73" s="50" t="e">
        <f>IF('Loan Amort Schedule  7-15'!Pay_Num&lt;&gt;"",'Loan Amort Schedule  7-15'!Beg_Bal*'Loan Amort Schedule  7-15'!Interest_Rate/'Loan Amort Schedule  7-15'!Num_Pmt_Per_Year,"")</f>
        <v>#NAME?</v>
      </c>
      <c r="I73" s="50" t="e">
        <f>IF(AND('Loan Amort Schedule  7-15'!Pay_Num&lt;&gt;"",'Loan Amort Schedule  7-15'!Sched_Pay+'Loan Amort Schedule  7-15'!Extra_Pay&lt;'Loan Amort Schedule  7-15'!Beg_Bal),'Loan Amort Schedule  7-15'!Beg_Bal-'Loan Amort Schedule  7-15'!Princ,IF('Loan Amort Schedule  7-15'!Pay_Num&lt;&gt;"",0,""))</f>
        <v>#NAME?</v>
      </c>
      <c r="J73" s="50" t="e">
        <f t="shared" si="1"/>
        <v>#NAME?</v>
      </c>
      <c r="K73" s="5"/>
      <c r="L73" s="5"/>
      <c r="M73" s="5"/>
      <c r="N73" s="5"/>
      <c r="O73" s="5"/>
      <c r="P73" s="5"/>
      <c r="Q73" s="5"/>
      <c r="R73" s="5"/>
      <c r="S73" s="5"/>
      <c r="T73" s="5"/>
      <c r="U73" s="5"/>
      <c r="V73" s="5"/>
      <c r="W73" s="5"/>
      <c r="X73" s="5"/>
      <c r="Y73" s="5"/>
      <c r="Z73" s="5"/>
    </row>
    <row r="74" spans="1:26" ht="12.75" customHeight="1" x14ac:dyDescent="0.2">
      <c r="A74" s="47" t="e">
        <f t="shared" si="2"/>
        <v>#NAME?</v>
      </c>
      <c r="B74" s="48" t="e">
        <f>IF('Loan Amort Schedule  7-15'!Pay_Num&lt;&gt;"",DATE(YEAR('Loan Amort Schedule  7-15'!Loan_Start),MONTH('Loan Amort Schedule  7-15'!Loan_Start)+('Loan Amort Schedule  7-15'!Pay_Num)*12/'Loan Amort Schedule  7-15'!Num_Pmt_Per_Year,DAY('Loan Amort Schedule  7-15'!Loan_Start)),"")</f>
        <v>#NAME?</v>
      </c>
      <c r="C74" s="50" t="e">
        <f>IF('Loan Amort Schedule  7-15'!Pay_Num&lt;&gt;"",I73,"")</f>
        <v>#NAME?</v>
      </c>
      <c r="D74" s="50" t="e">
        <f>IF('Loan Amort Schedule  7-15'!Pay_Num&lt;&gt;"",'Loan Amort Schedule  7-15'!Scheduled_Monthly_Payment,"")</f>
        <v>#NAME?</v>
      </c>
      <c r="E74"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74"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74" s="50" t="e">
        <f>IF('Loan Amort Schedule  7-15'!Pay_Num&lt;&gt;"",'Loan Amort Schedule  7-15'!Total_Pay-'Loan Amort Schedule  7-15'!Int,"")</f>
        <v>#NAME?</v>
      </c>
      <c r="H74" s="50" t="e">
        <f>IF('Loan Amort Schedule  7-15'!Pay_Num&lt;&gt;"",'Loan Amort Schedule  7-15'!Beg_Bal*'Loan Amort Schedule  7-15'!Interest_Rate/'Loan Amort Schedule  7-15'!Num_Pmt_Per_Year,"")</f>
        <v>#NAME?</v>
      </c>
      <c r="I74" s="50" t="e">
        <f>IF(AND('Loan Amort Schedule  7-15'!Pay_Num&lt;&gt;"",'Loan Amort Schedule  7-15'!Sched_Pay+'Loan Amort Schedule  7-15'!Extra_Pay&lt;'Loan Amort Schedule  7-15'!Beg_Bal),'Loan Amort Schedule  7-15'!Beg_Bal-'Loan Amort Schedule  7-15'!Princ,IF('Loan Amort Schedule  7-15'!Pay_Num&lt;&gt;"",0,""))</f>
        <v>#NAME?</v>
      </c>
      <c r="J74" s="50" t="e">
        <f t="shared" si="1"/>
        <v>#NAME?</v>
      </c>
      <c r="K74" s="5"/>
      <c r="L74" s="5"/>
      <c r="M74" s="5"/>
      <c r="N74" s="5"/>
      <c r="O74" s="5"/>
      <c r="P74" s="5"/>
      <c r="Q74" s="5"/>
      <c r="R74" s="5"/>
      <c r="S74" s="5"/>
      <c r="T74" s="5"/>
      <c r="U74" s="5"/>
      <c r="V74" s="5"/>
      <c r="W74" s="5"/>
      <c r="X74" s="5"/>
      <c r="Y74" s="5"/>
      <c r="Z74" s="5"/>
    </row>
    <row r="75" spans="1:26" ht="12.75" customHeight="1" x14ac:dyDescent="0.2">
      <c r="A75" s="47" t="e">
        <f t="shared" si="2"/>
        <v>#NAME?</v>
      </c>
      <c r="B75" s="48" t="e">
        <f>IF('Loan Amort Schedule  7-15'!Pay_Num&lt;&gt;"",DATE(YEAR('Loan Amort Schedule  7-15'!Loan_Start),MONTH('Loan Amort Schedule  7-15'!Loan_Start)+('Loan Amort Schedule  7-15'!Pay_Num)*12/'Loan Amort Schedule  7-15'!Num_Pmt_Per_Year,DAY('Loan Amort Schedule  7-15'!Loan_Start)),"")</f>
        <v>#NAME?</v>
      </c>
      <c r="C75" s="50" t="e">
        <f>IF('Loan Amort Schedule  7-15'!Pay_Num&lt;&gt;"",I74,"")</f>
        <v>#NAME?</v>
      </c>
      <c r="D75" s="50" t="e">
        <f>IF('Loan Amort Schedule  7-15'!Pay_Num&lt;&gt;"",'Loan Amort Schedule  7-15'!Scheduled_Monthly_Payment,"")</f>
        <v>#NAME?</v>
      </c>
      <c r="E75"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75"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75" s="50" t="e">
        <f>IF('Loan Amort Schedule  7-15'!Pay_Num&lt;&gt;"",'Loan Amort Schedule  7-15'!Total_Pay-'Loan Amort Schedule  7-15'!Int,"")</f>
        <v>#NAME?</v>
      </c>
      <c r="H75" s="50" t="e">
        <f>IF('Loan Amort Schedule  7-15'!Pay_Num&lt;&gt;"",'Loan Amort Schedule  7-15'!Beg_Bal*'Loan Amort Schedule  7-15'!Interest_Rate/'Loan Amort Schedule  7-15'!Num_Pmt_Per_Year,"")</f>
        <v>#NAME?</v>
      </c>
      <c r="I75" s="50" t="e">
        <f>IF(AND('Loan Amort Schedule  7-15'!Pay_Num&lt;&gt;"",'Loan Amort Schedule  7-15'!Sched_Pay+'Loan Amort Schedule  7-15'!Extra_Pay&lt;'Loan Amort Schedule  7-15'!Beg_Bal),'Loan Amort Schedule  7-15'!Beg_Bal-'Loan Amort Schedule  7-15'!Princ,IF('Loan Amort Schedule  7-15'!Pay_Num&lt;&gt;"",0,""))</f>
        <v>#NAME?</v>
      </c>
      <c r="J75" s="50" t="e">
        <f t="shared" si="1"/>
        <v>#NAME?</v>
      </c>
      <c r="K75" s="5"/>
      <c r="L75" s="5"/>
      <c r="M75" s="5"/>
      <c r="N75" s="5"/>
      <c r="O75" s="5"/>
      <c r="P75" s="5"/>
      <c r="Q75" s="5"/>
      <c r="R75" s="5"/>
      <c r="S75" s="5"/>
      <c r="T75" s="5"/>
      <c r="U75" s="5"/>
      <c r="V75" s="5"/>
      <c r="W75" s="5"/>
      <c r="X75" s="5"/>
      <c r="Y75" s="5"/>
      <c r="Z75" s="5"/>
    </row>
    <row r="76" spans="1:26" ht="12.75" customHeight="1" x14ac:dyDescent="0.2">
      <c r="A76" s="47" t="e">
        <f t="shared" si="2"/>
        <v>#NAME?</v>
      </c>
      <c r="B76" s="48" t="e">
        <f>IF('Loan Amort Schedule  7-15'!Pay_Num&lt;&gt;"",DATE(YEAR('Loan Amort Schedule  7-15'!Loan_Start),MONTH('Loan Amort Schedule  7-15'!Loan_Start)+('Loan Amort Schedule  7-15'!Pay_Num)*12/'Loan Amort Schedule  7-15'!Num_Pmt_Per_Year,DAY('Loan Amort Schedule  7-15'!Loan_Start)),"")</f>
        <v>#NAME?</v>
      </c>
      <c r="C76" s="50" t="e">
        <f>IF('Loan Amort Schedule  7-15'!Pay_Num&lt;&gt;"",I75,"")</f>
        <v>#NAME?</v>
      </c>
      <c r="D76" s="50" t="e">
        <f>IF('Loan Amort Schedule  7-15'!Pay_Num&lt;&gt;"",'Loan Amort Schedule  7-15'!Scheduled_Monthly_Payment,"")</f>
        <v>#NAME?</v>
      </c>
      <c r="E76"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76"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76" s="50" t="e">
        <f>IF('Loan Amort Schedule  7-15'!Pay_Num&lt;&gt;"",'Loan Amort Schedule  7-15'!Total_Pay-'Loan Amort Schedule  7-15'!Int,"")</f>
        <v>#NAME?</v>
      </c>
      <c r="H76" s="50" t="e">
        <f>IF('Loan Amort Schedule  7-15'!Pay_Num&lt;&gt;"",'Loan Amort Schedule  7-15'!Beg_Bal*'Loan Amort Schedule  7-15'!Interest_Rate/'Loan Amort Schedule  7-15'!Num_Pmt_Per_Year,"")</f>
        <v>#NAME?</v>
      </c>
      <c r="I76" s="50" t="e">
        <f>IF(AND('Loan Amort Schedule  7-15'!Pay_Num&lt;&gt;"",'Loan Amort Schedule  7-15'!Sched_Pay+'Loan Amort Schedule  7-15'!Extra_Pay&lt;'Loan Amort Schedule  7-15'!Beg_Bal),'Loan Amort Schedule  7-15'!Beg_Bal-'Loan Amort Schedule  7-15'!Princ,IF('Loan Amort Schedule  7-15'!Pay_Num&lt;&gt;"",0,""))</f>
        <v>#NAME?</v>
      </c>
      <c r="J76" s="50" t="e">
        <f t="shared" si="1"/>
        <v>#NAME?</v>
      </c>
      <c r="K76" s="5"/>
      <c r="L76" s="5"/>
      <c r="M76" s="5"/>
      <c r="N76" s="5"/>
      <c r="O76" s="5"/>
      <c r="P76" s="5"/>
      <c r="Q76" s="5"/>
      <c r="R76" s="5"/>
      <c r="S76" s="5"/>
      <c r="T76" s="5"/>
      <c r="U76" s="5"/>
      <c r="V76" s="5"/>
      <c r="W76" s="5"/>
      <c r="X76" s="5"/>
      <c r="Y76" s="5"/>
      <c r="Z76" s="5"/>
    </row>
    <row r="77" spans="1:26" ht="12.75" customHeight="1" x14ac:dyDescent="0.2">
      <c r="A77" s="47" t="e">
        <f t="shared" si="2"/>
        <v>#NAME?</v>
      </c>
      <c r="B77" s="48" t="e">
        <f>IF('Loan Amort Schedule  7-15'!Pay_Num&lt;&gt;"",DATE(YEAR('Loan Amort Schedule  7-15'!Loan_Start),MONTH('Loan Amort Schedule  7-15'!Loan_Start)+('Loan Amort Schedule  7-15'!Pay_Num)*12/'Loan Amort Schedule  7-15'!Num_Pmt_Per_Year,DAY('Loan Amort Schedule  7-15'!Loan_Start)),"")</f>
        <v>#NAME?</v>
      </c>
      <c r="C77" s="50" t="e">
        <f>IF('Loan Amort Schedule  7-15'!Pay_Num&lt;&gt;"",I76,"")</f>
        <v>#NAME?</v>
      </c>
      <c r="D77" s="50" t="e">
        <f>IF('Loan Amort Schedule  7-15'!Pay_Num&lt;&gt;"",'Loan Amort Schedule  7-15'!Scheduled_Monthly_Payment,"")</f>
        <v>#NAME?</v>
      </c>
      <c r="E77"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77"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77" s="50" t="e">
        <f>IF('Loan Amort Schedule  7-15'!Pay_Num&lt;&gt;"",'Loan Amort Schedule  7-15'!Total_Pay-'Loan Amort Schedule  7-15'!Int,"")</f>
        <v>#NAME?</v>
      </c>
      <c r="H77" s="50" t="e">
        <f>IF('Loan Amort Schedule  7-15'!Pay_Num&lt;&gt;"",'Loan Amort Schedule  7-15'!Beg_Bal*'Loan Amort Schedule  7-15'!Interest_Rate/'Loan Amort Schedule  7-15'!Num_Pmt_Per_Year,"")</f>
        <v>#NAME?</v>
      </c>
      <c r="I77" s="50" t="e">
        <f>IF(AND('Loan Amort Schedule  7-15'!Pay_Num&lt;&gt;"",'Loan Amort Schedule  7-15'!Sched_Pay+'Loan Amort Schedule  7-15'!Extra_Pay&lt;'Loan Amort Schedule  7-15'!Beg_Bal),'Loan Amort Schedule  7-15'!Beg_Bal-'Loan Amort Schedule  7-15'!Princ,IF('Loan Amort Schedule  7-15'!Pay_Num&lt;&gt;"",0,""))</f>
        <v>#NAME?</v>
      </c>
      <c r="J77" s="50" t="e">
        <f t="shared" si="1"/>
        <v>#NAME?</v>
      </c>
      <c r="K77" s="5"/>
      <c r="L77" s="5"/>
      <c r="M77" s="5"/>
      <c r="N77" s="5"/>
      <c r="O77" s="5"/>
      <c r="P77" s="5"/>
      <c r="Q77" s="5"/>
      <c r="R77" s="5"/>
      <c r="S77" s="5"/>
      <c r="T77" s="5"/>
      <c r="U77" s="5"/>
      <c r="V77" s="5"/>
      <c r="W77" s="5"/>
      <c r="X77" s="5"/>
      <c r="Y77" s="5"/>
      <c r="Z77" s="5"/>
    </row>
    <row r="78" spans="1:26" ht="12.75" customHeight="1" x14ac:dyDescent="0.2">
      <c r="A78" s="47" t="e">
        <f t="shared" si="2"/>
        <v>#NAME?</v>
      </c>
      <c r="B78" s="48" t="e">
        <f>IF('Loan Amort Schedule  7-15'!Pay_Num&lt;&gt;"",DATE(YEAR('Loan Amort Schedule  7-15'!Loan_Start),MONTH('Loan Amort Schedule  7-15'!Loan_Start)+('Loan Amort Schedule  7-15'!Pay_Num)*12/'Loan Amort Schedule  7-15'!Num_Pmt_Per_Year,DAY('Loan Amort Schedule  7-15'!Loan_Start)),"")</f>
        <v>#NAME?</v>
      </c>
      <c r="C78" s="50" t="e">
        <f>IF('Loan Amort Schedule  7-15'!Pay_Num&lt;&gt;"",I77,"")</f>
        <v>#NAME?</v>
      </c>
      <c r="D78" s="50" t="e">
        <f>IF('Loan Amort Schedule  7-15'!Pay_Num&lt;&gt;"",'Loan Amort Schedule  7-15'!Scheduled_Monthly_Payment,"")</f>
        <v>#NAME?</v>
      </c>
      <c r="E78"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78"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78" s="50" t="e">
        <f>IF('Loan Amort Schedule  7-15'!Pay_Num&lt;&gt;"",'Loan Amort Schedule  7-15'!Total_Pay-'Loan Amort Schedule  7-15'!Int,"")</f>
        <v>#NAME?</v>
      </c>
      <c r="H78" s="50" t="e">
        <f>IF('Loan Amort Schedule  7-15'!Pay_Num&lt;&gt;"",'Loan Amort Schedule  7-15'!Beg_Bal*'Loan Amort Schedule  7-15'!Interest_Rate/'Loan Amort Schedule  7-15'!Num_Pmt_Per_Year,"")</f>
        <v>#NAME?</v>
      </c>
      <c r="I78" s="50" t="e">
        <f>IF(AND('Loan Amort Schedule  7-15'!Pay_Num&lt;&gt;"",'Loan Amort Schedule  7-15'!Sched_Pay+'Loan Amort Schedule  7-15'!Extra_Pay&lt;'Loan Amort Schedule  7-15'!Beg_Bal),'Loan Amort Schedule  7-15'!Beg_Bal-'Loan Amort Schedule  7-15'!Princ,IF('Loan Amort Schedule  7-15'!Pay_Num&lt;&gt;"",0,""))</f>
        <v>#NAME?</v>
      </c>
      <c r="J78" s="50" t="e">
        <f t="shared" si="1"/>
        <v>#NAME?</v>
      </c>
      <c r="K78" s="5"/>
      <c r="L78" s="5"/>
      <c r="M78" s="5"/>
      <c r="N78" s="5"/>
      <c r="O78" s="5"/>
      <c r="P78" s="5"/>
      <c r="Q78" s="5"/>
      <c r="R78" s="5"/>
      <c r="S78" s="5"/>
      <c r="T78" s="5"/>
      <c r="U78" s="5"/>
      <c r="V78" s="5"/>
      <c r="W78" s="5"/>
      <c r="X78" s="5"/>
      <c r="Y78" s="5"/>
      <c r="Z78" s="5"/>
    </row>
    <row r="79" spans="1:26" ht="12.75" customHeight="1" x14ac:dyDescent="0.2">
      <c r="A79" s="47" t="e">
        <f t="shared" si="2"/>
        <v>#NAME?</v>
      </c>
      <c r="B79" s="48" t="e">
        <f>IF('Loan Amort Schedule  7-15'!Pay_Num&lt;&gt;"",DATE(YEAR('Loan Amort Schedule  7-15'!Loan_Start),MONTH('Loan Amort Schedule  7-15'!Loan_Start)+('Loan Amort Schedule  7-15'!Pay_Num)*12/'Loan Amort Schedule  7-15'!Num_Pmt_Per_Year,DAY('Loan Amort Schedule  7-15'!Loan_Start)),"")</f>
        <v>#NAME?</v>
      </c>
      <c r="C79" s="50" t="e">
        <f>IF('Loan Amort Schedule  7-15'!Pay_Num&lt;&gt;"",I78,"")</f>
        <v>#NAME?</v>
      </c>
      <c r="D79" s="50" t="e">
        <f>IF('Loan Amort Schedule  7-15'!Pay_Num&lt;&gt;"",'Loan Amort Schedule  7-15'!Scheduled_Monthly_Payment,"")</f>
        <v>#NAME?</v>
      </c>
      <c r="E79"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79"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79" s="50" t="e">
        <f>IF('Loan Amort Schedule  7-15'!Pay_Num&lt;&gt;"",'Loan Amort Schedule  7-15'!Total_Pay-'Loan Amort Schedule  7-15'!Int,"")</f>
        <v>#NAME?</v>
      </c>
      <c r="H79" s="50" t="e">
        <f>IF('Loan Amort Schedule  7-15'!Pay_Num&lt;&gt;"",'Loan Amort Schedule  7-15'!Beg_Bal*'Loan Amort Schedule  7-15'!Interest_Rate/'Loan Amort Schedule  7-15'!Num_Pmt_Per_Year,"")</f>
        <v>#NAME?</v>
      </c>
      <c r="I79" s="50" t="e">
        <f>IF(AND('Loan Amort Schedule  7-15'!Pay_Num&lt;&gt;"",'Loan Amort Schedule  7-15'!Sched_Pay+'Loan Amort Schedule  7-15'!Extra_Pay&lt;'Loan Amort Schedule  7-15'!Beg_Bal),'Loan Amort Schedule  7-15'!Beg_Bal-'Loan Amort Schedule  7-15'!Princ,IF('Loan Amort Schedule  7-15'!Pay_Num&lt;&gt;"",0,""))</f>
        <v>#NAME?</v>
      </c>
      <c r="J79" s="50" t="e">
        <f t="shared" si="1"/>
        <v>#NAME?</v>
      </c>
      <c r="K79" s="5"/>
      <c r="L79" s="5"/>
      <c r="M79" s="5"/>
      <c r="N79" s="5"/>
      <c r="O79" s="5"/>
      <c r="P79" s="5"/>
      <c r="Q79" s="5"/>
      <c r="R79" s="5"/>
      <c r="S79" s="5"/>
      <c r="T79" s="5"/>
      <c r="U79" s="5"/>
      <c r="V79" s="5"/>
      <c r="W79" s="5"/>
      <c r="X79" s="5"/>
      <c r="Y79" s="5"/>
      <c r="Z79" s="5"/>
    </row>
    <row r="80" spans="1:26" ht="12.75" customHeight="1" x14ac:dyDescent="0.2">
      <c r="A80" s="47" t="e">
        <f t="shared" si="2"/>
        <v>#NAME?</v>
      </c>
      <c r="B80" s="48" t="e">
        <f>IF('Loan Amort Schedule  7-15'!Pay_Num&lt;&gt;"",DATE(YEAR('Loan Amort Schedule  7-15'!Loan_Start),MONTH('Loan Amort Schedule  7-15'!Loan_Start)+('Loan Amort Schedule  7-15'!Pay_Num)*12/'Loan Amort Schedule  7-15'!Num_Pmt_Per_Year,DAY('Loan Amort Schedule  7-15'!Loan_Start)),"")</f>
        <v>#NAME?</v>
      </c>
      <c r="C80" s="50" t="e">
        <f>IF('Loan Amort Schedule  7-15'!Pay_Num&lt;&gt;"",I79,"")</f>
        <v>#NAME?</v>
      </c>
      <c r="D80" s="50" t="e">
        <f>IF('Loan Amort Schedule  7-15'!Pay_Num&lt;&gt;"",'Loan Amort Schedule  7-15'!Scheduled_Monthly_Payment,"")</f>
        <v>#NAME?</v>
      </c>
      <c r="E80"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80"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80" s="50" t="e">
        <f>IF('Loan Amort Schedule  7-15'!Pay_Num&lt;&gt;"",'Loan Amort Schedule  7-15'!Total_Pay-'Loan Amort Schedule  7-15'!Int,"")</f>
        <v>#NAME?</v>
      </c>
      <c r="H80" s="50" t="e">
        <f>IF('Loan Amort Schedule  7-15'!Pay_Num&lt;&gt;"",'Loan Amort Schedule  7-15'!Beg_Bal*'Loan Amort Schedule  7-15'!Interest_Rate/'Loan Amort Schedule  7-15'!Num_Pmt_Per_Year,"")</f>
        <v>#NAME?</v>
      </c>
      <c r="I80" s="50" t="e">
        <f>IF(AND('Loan Amort Schedule  7-15'!Pay_Num&lt;&gt;"",'Loan Amort Schedule  7-15'!Sched_Pay+'Loan Amort Schedule  7-15'!Extra_Pay&lt;'Loan Amort Schedule  7-15'!Beg_Bal),'Loan Amort Schedule  7-15'!Beg_Bal-'Loan Amort Schedule  7-15'!Princ,IF('Loan Amort Schedule  7-15'!Pay_Num&lt;&gt;"",0,""))</f>
        <v>#NAME?</v>
      </c>
      <c r="J80" s="50" t="e">
        <f t="shared" si="1"/>
        <v>#NAME?</v>
      </c>
      <c r="K80" s="5"/>
      <c r="L80" s="5"/>
      <c r="M80" s="5"/>
      <c r="N80" s="5"/>
      <c r="O80" s="5"/>
      <c r="P80" s="5"/>
      <c r="Q80" s="5"/>
      <c r="R80" s="5"/>
      <c r="S80" s="5"/>
      <c r="T80" s="5"/>
      <c r="U80" s="5"/>
      <c r="V80" s="5"/>
      <c r="W80" s="5"/>
      <c r="X80" s="5"/>
      <c r="Y80" s="5"/>
      <c r="Z80" s="5"/>
    </row>
    <row r="81" spans="1:26" ht="12.75" customHeight="1" x14ac:dyDescent="0.2">
      <c r="A81" s="47" t="e">
        <f t="shared" si="2"/>
        <v>#NAME?</v>
      </c>
      <c r="B81" s="48" t="e">
        <f>IF('Loan Amort Schedule  7-15'!Pay_Num&lt;&gt;"",DATE(YEAR('Loan Amort Schedule  7-15'!Loan_Start),MONTH('Loan Amort Schedule  7-15'!Loan_Start)+('Loan Amort Schedule  7-15'!Pay_Num)*12/'Loan Amort Schedule  7-15'!Num_Pmt_Per_Year,DAY('Loan Amort Schedule  7-15'!Loan_Start)),"")</f>
        <v>#NAME?</v>
      </c>
      <c r="C81" s="50" t="e">
        <f>IF('Loan Amort Schedule  7-15'!Pay_Num&lt;&gt;"",I80,"")</f>
        <v>#NAME?</v>
      </c>
      <c r="D81" s="50" t="e">
        <f>IF('Loan Amort Schedule  7-15'!Pay_Num&lt;&gt;"",'Loan Amort Schedule  7-15'!Scheduled_Monthly_Payment,"")</f>
        <v>#NAME?</v>
      </c>
      <c r="E81"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81"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81" s="50" t="e">
        <f>IF('Loan Amort Schedule  7-15'!Pay_Num&lt;&gt;"",'Loan Amort Schedule  7-15'!Total_Pay-'Loan Amort Schedule  7-15'!Int,"")</f>
        <v>#NAME?</v>
      </c>
      <c r="H81" s="50" t="e">
        <f>IF('Loan Amort Schedule  7-15'!Pay_Num&lt;&gt;"",'Loan Amort Schedule  7-15'!Beg_Bal*'Loan Amort Schedule  7-15'!Interest_Rate/'Loan Amort Schedule  7-15'!Num_Pmt_Per_Year,"")</f>
        <v>#NAME?</v>
      </c>
      <c r="I81" s="50" t="e">
        <f>IF(AND('Loan Amort Schedule  7-15'!Pay_Num&lt;&gt;"",'Loan Amort Schedule  7-15'!Sched_Pay+'Loan Amort Schedule  7-15'!Extra_Pay&lt;'Loan Amort Schedule  7-15'!Beg_Bal),'Loan Amort Schedule  7-15'!Beg_Bal-'Loan Amort Schedule  7-15'!Princ,IF('Loan Amort Schedule  7-15'!Pay_Num&lt;&gt;"",0,""))</f>
        <v>#NAME?</v>
      </c>
      <c r="J81" s="50" t="e">
        <f t="shared" si="1"/>
        <v>#NAME?</v>
      </c>
      <c r="K81" s="5"/>
      <c r="L81" s="5"/>
      <c r="M81" s="5"/>
      <c r="N81" s="5"/>
      <c r="O81" s="5"/>
      <c r="P81" s="5"/>
      <c r="Q81" s="5"/>
      <c r="R81" s="5"/>
      <c r="S81" s="5"/>
      <c r="T81" s="5"/>
      <c r="U81" s="5"/>
      <c r="V81" s="5"/>
      <c r="W81" s="5"/>
      <c r="X81" s="5"/>
      <c r="Y81" s="5"/>
      <c r="Z81" s="5"/>
    </row>
    <row r="82" spans="1:26" ht="12.75" customHeight="1" x14ac:dyDescent="0.2">
      <c r="A82" s="47" t="e">
        <f t="shared" si="2"/>
        <v>#NAME?</v>
      </c>
      <c r="B82" s="48" t="e">
        <f>IF('Loan Amort Schedule  7-15'!Pay_Num&lt;&gt;"",DATE(YEAR('Loan Amort Schedule  7-15'!Loan_Start),MONTH('Loan Amort Schedule  7-15'!Loan_Start)+('Loan Amort Schedule  7-15'!Pay_Num)*12/'Loan Amort Schedule  7-15'!Num_Pmt_Per_Year,DAY('Loan Amort Schedule  7-15'!Loan_Start)),"")</f>
        <v>#NAME?</v>
      </c>
      <c r="C82" s="50" t="e">
        <f>IF('Loan Amort Schedule  7-15'!Pay_Num&lt;&gt;"",I81,"")</f>
        <v>#NAME?</v>
      </c>
      <c r="D82" s="50" t="e">
        <f>IF('Loan Amort Schedule  7-15'!Pay_Num&lt;&gt;"",'Loan Amort Schedule  7-15'!Scheduled_Monthly_Payment,"")</f>
        <v>#NAME?</v>
      </c>
      <c r="E82"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82"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82" s="50" t="e">
        <f>IF('Loan Amort Schedule  7-15'!Pay_Num&lt;&gt;"",'Loan Amort Schedule  7-15'!Total_Pay-'Loan Amort Schedule  7-15'!Int,"")</f>
        <v>#NAME?</v>
      </c>
      <c r="H82" s="50" t="e">
        <f>IF('Loan Amort Schedule  7-15'!Pay_Num&lt;&gt;"",'Loan Amort Schedule  7-15'!Beg_Bal*'Loan Amort Schedule  7-15'!Interest_Rate/'Loan Amort Schedule  7-15'!Num_Pmt_Per_Year,"")</f>
        <v>#NAME?</v>
      </c>
      <c r="I82" s="50" t="e">
        <f>IF(AND('Loan Amort Schedule  7-15'!Pay_Num&lt;&gt;"",'Loan Amort Schedule  7-15'!Sched_Pay+'Loan Amort Schedule  7-15'!Extra_Pay&lt;'Loan Amort Schedule  7-15'!Beg_Bal),'Loan Amort Schedule  7-15'!Beg_Bal-'Loan Amort Schedule  7-15'!Princ,IF('Loan Amort Schedule  7-15'!Pay_Num&lt;&gt;"",0,""))</f>
        <v>#NAME?</v>
      </c>
      <c r="J82" s="50" t="e">
        <f t="shared" si="1"/>
        <v>#NAME?</v>
      </c>
      <c r="K82" s="5"/>
      <c r="L82" s="5"/>
      <c r="M82" s="5"/>
      <c r="N82" s="5"/>
      <c r="O82" s="5"/>
      <c r="P82" s="5"/>
      <c r="Q82" s="5"/>
      <c r="R82" s="5"/>
      <c r="S82" s="5"/>
      <c r="T82" s="5"/>
      <c r="U82" s="5"/>
      <c r="V82" s="5"/>
      <c r="W82" s="5"/>
      <c r="X82" s="5"/>
      <c r="Y82" s="5"/>
      <c r="Z82" s="5"/>
    </row>
    <row r="83" spans="1:26" ht="12.75" customHeight="1" x14ac:dyDescent="0.2">
      <c r="A83" s="47" t="e">
        <f t="shared" si="2"/>
        <v>#NAME?</v>
      </c>
      <c r="B83" s="48" t="e">
        <f>IF('Loan Amort Schedule  7-15'!Pay_Num&lt;&gt;"",DATE(YEAR('Loan Amort Schedule  7-15'!Loan_Start),MONTH('Loan Amort Schedule  7-15'!Loan_Start)+('Loan Amort Schedule  7-15'!Pay_Num)*12/'Loan Amort Schedule  7-15'!Num_Pmt_Per_Year,DAY('Loan Amort Schedule  7-15'!Loan_Start)),"")</f>
        <v>#NAME?</v>
      </c>
      <c r="C83" s="50" t="e">
        <f>IF('Loan Amort Schedule  7-15'!Pay_Num&lt;&gt;"",I82,"")</f>
        <v>#NAME?</v>
      </c>
      <c r="D83" s="50" t="e">
        <f>IF('Loan Amort Schedule  7-15'!Pay_Num&lt;&gt;"",'Loan Amort Schedule  7-15'!Scheduled_Monthly_Payment,"")</f>
        <v>#NAME?</v>
      </c>
      <c r="E83"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83"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83" s="50" t="e">
        <f>IF('Loan Amort Schedule  7-15'!Pay_Num&lt;&gt;"",'Loan Amort Schedule  7-15'!Total_Pay-'Loan Amort Schedule  7-15'!Int,"")</f>
        <v>#NAME?</v>
      </c>
      <c r="H83" s="50" t="e">
        <f>IF('Loan Amort Schedule  7-15'!Pay_Num&lt;&gt;"",'Loan Amort Schedule  7-15'!Beg_Bal*'Loan Amort Schedule  7-15'!Interest_Rate/'Loan Amort Schedule  7-15'!Num_Pmt_Per_Year,"")</f>
        <v>#NAME?</v>
      </c>
      <c r="I83" s="50" t="e">
        <f>IF(AND('Loan Amort Schedule  7-15'!Pay_Num&lt;&gt;"",'Loan Amort Schedule  7-15'!Sched_Pay+'Loan Amort Schedule  7-15'!Extra_Pay&lt;'Loan Amort Schedule  7-15'!Beg_Bal),'Loan Amort Schedule  7-15'!Beg_Bal-'Loan Amort Schedule  7-15'!Princ,IF('Loan Amort Schedule  7-15'!Pay_Num&lt;&gt;"",0,""))</f>
        <v>#NAME?</v>
      </c>
      <c r="J83" s="50" t="e">
        <f t="shared" si="1"/>
        <v>#NAME?</v>
      </c>
      <c r="K83" s="5"/>
      <c r="L83" s="5"/>
      <c r="M83" s="5"/>
      <c r="N83" s="5"/>
      <c r="O83" s="5"/>
      <c r="P83" s="5"/>
      <c r="Q83" s="5"/>
      <c r="R83" s="5"/>
      <c r="S83" s="5"/>
      <c r="T83" s="5"/>
      <c r="U83" s="5"/>
      <c r="V83" s="5"/>
      <c r="W83" s="5"/>
      <c r="X83" s="5"/>
      <c r="Y83" s="5"/>
      <c r="Z83" s="5"/>
    </row>
    <row r="84" spans="1:26" ht="12.75" customHeight="1" x14ac:dyDescent="0.2">
      <c r="A84" s="47" t="e">
        <f t="shared" si="2"/>
        <v>#NAME?</v>
      </c>
      <c r="B84" s="48" t="e">
        <f>IF('Loan Amort Schedule  7-15'!Pay_Num&lt;&gt;"",DATE(YEAR('Loan Amort Schedule  7-15'!Loan_Start),MONTH('Loan Amort Schedule  7-15'!Loan_Start)+('Loan Amort Schedule  7-15'!Pay_Num)*12/'Loan Amort Schedule  7-15'!Num_Pmt_Per_Year,DAY('Loan Amort Schedule  7-15'!Loan_Start)),"")</f>
        <v>#NAME?</v>
      </c>
      <c r="C84" s="50" t="e">
        <f>IF('Loan Amort Schedule  7-15'!Pay_Num&lt;&gt;"",I83,"")</f>
        <v>#NAME?</v>
      </c>
      <c r="D84" s="50" t="e">
        <f>IF('Loan Amort Schedule  7-15'!Pay_Num&lt;&gt;"",'Loan Amort Schedule  7-15'!Scheduled_Monthly_Payment,"")</f>
        <v>#NAME?</v>
      </c>
      <c r="E84"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84"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84" s="50" t="e">
        <f>IF('Loan Amort Schedule  7-15'!Pay_Num&lt;&gt;"",'Loan Amort Schedule  7-15'!Total_Pay-'Loan Amort Schedule  7-15'!Int,"")</f>
        <v>#NAME?</v>
      </c>
      <c r="H84" s="50" t="e">
        <f>IF('Loan Amort Schedule  7-15'!Pay_Num&lt;&gt;"",'Loan Amort Schedule  7-15'!Beg_Bal*'Loan Amort Schedule  7-15'!Interest_Rate/'Loan Amort Schedule  7-15'!Num_Pmt_Per_Year,"")</f>
        <v>#NAME?</v>
      </c>
      <c r="I84" s="50" t="e">
        <f>IF(AND('Loan Amort Schedule  7-15'!Pay_Num&lt;&gt;"",'Loan Amort Schedule  7-15'!Sched_Pay+'Loan Amort Schedule  7-15'!Extra_Pay&lt;'Loan Amort Schedule  7-15'!Beg_Bal),'Loan Amort Schedule  7-15'!Beg_Bal-'Loan Amort Schedule  7-15'!Princ,IF('Loan Amort Schedule  7-15'!Pay_Num&lt;&gt;"",0,""))</f>
        <v>#NAME?</v>
      </c>
      <c r="J84" s="50" t="e">
        <f t="shared" si="1"/>
        <v>#NAME?</v>
      </c>
      <c r="K84" s="5"/>
      <c r="L84" s="5"/>
      <c r="M84" s="5"/>
      <c r="N84" s="5"/>
      <c r="O84" s="5"/>
      <c r="P84" s="5"/>
      <c r="Q84" s="5"/>
      <c r="R84" s="5"/>
      <c r="S84" s="5"/>
      <c r="T84" s="5"/>
      <c r="U84" s="5"/>
      <c r="V84" s="5"/>
      <c r="W84" s="5"/>
      <c r="X84" s="5"/>
      <c r="Y84" s="5"/>
      <c r="Z84" s="5"/>
    </row>
    <row r="85" spans="1:26" ht="12.75" customHeight="1" x14ac:dyDescent="0.2">
      <c r="A85" s="47" t="e">
        <f t="shared" si="2"/>
        <v>#NAME?</v>
      </c>
      <c r="B85" s="48" t="e">
        <f>IF('Loan Amort Schedule  7-15'!Pay_Num&lt;&gt;"",DATE(YEAR('Loan Amort Schedule  7-15'!Loan_Start),MONTH('Loan Amort Schedule  7-15'!Loan_Start)+('Loan Amort Schedule  7-15'!Pay_Num)*12/'Loan Amort Schedule  7-15'!Num_Pmt_Per_Year,DAY('Loan Amort Schedule  7-15'!Loan_Start)),"")</f>
        <v>#NAME?</v>
      </c>
      <c r="C85" s="50" t="e">
        <f>IF('Loan Amort Schedule  7-15'!Pay_Num&lt;&gt;"",I84,"")</f>
        <v>#NAME?</v>
      </c>
      <c r="D85" s="50" t="e">
        <f>IF('Loan Amort Schedule  7-15'!Pay_Num&lt;&gt;"",'Loan Amort Schedule  7-15'!Scheduled_Monthly_Payment,"")</f>
        <v>#NAME?</v>
      </c>
      <c r="E85"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85"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85" s="50" t="e">
        <f>IF('Loan Amort Schedule  7-15'!Pay_Num&lt;&gt;"",'Loan Amort Schedule  7-15'!Total_Pay-'Loan Amort Schedule  7-15'!Int,"")</f>
        <v>#NAME?</v>
      </c>
      <c r="H85" s="50" t="e">
        <f>IF('Loan Amort Schedule  7-15'!Pay_Num&lt;&gt;"",'Loan Amort Schedule  7-15'!Beg_Bal*'Loan Amort Schedule  7-15'!Interest_Rate/'Loan Amort Schedule  7-15'!Num_Pmt_Per_Year,"")</f>
        <v>#NAME?</v>
      </c>
      <c r="I85" s="50" t="e">
        <f>IF(AND('Loan Amort Schedule  7-15'!Pay_Num&lt;&gt;"",'Loan Amort Schedule  7-15'!Sched_Pay+'Loan Amort Schedule  7-15'!Extra_Pay&lt;'Loan Amort Schedule  7-15'!Beg_Bal),'Loan Amort Schedule  7-15'!Beg_Bal-'Loan Amort Schedule  7-15'!Princ,IF('Loan Amort Schedule  7-15'!Pay_Num&lt;&gt;"",0,""))</f>
        <v>#NAME?</v>
      </c>
      <c r="J85" s="50" t="e">
        <f t="shared" si="1"/>
        <v>#NAME?</v>
      </c>
      <c r="K85" s="5"/>
      <c r="L85" s="5"/>
      <c r="M85" s="5"/>
      <c r="N85" s="5"/>
      <c r="O85" s="5"/>
      <c r="P85" s="5"/>
      <c r="Q85" s="5"/>
      <c r="R85" s="5"/>
      <c r="S85" s="5"/>
      <c r="T85" s="5"/>
      <c r="U85" s="5"/>
      <c r="V85" s="5"/>
      <c r="W85" s="5"/>
      <c r="X85" s="5"/>
      <c r="Y85" s="5"/>
      <c r="Z85" s="5"/>
    </row>
    <row r="86" spans="1:26" ht="12.75" customHeight="1" x14ac:dyDescent="0.2">
      <c r="A86" s="47" t="e">
        <f t="shared" si="2"/>
        <v>#NAME?</v>
      </c>
      <c r="B86" s="48" t="e">
        <f>IF('Loan Amort Schedule  7-15'!Pay_Num&lt;&gt;"",DATE(YEAR('Loan Amort Schedule  7-15'!Loan_Start),MONTH('Loan Amort Schedule  7-15'!Loan_Start)+('Loan Amort Schedule  7-15'!Pay_Num)*12/'Loan Amort Schedule  7-15'!Num_Pmt_Per_Year,DAY('Loan Amort Schedule  7-15'!Loan_Start)),"")</f>
        <v>#NAME?</v>
      </c>
      <c r="C86" s="50" t="e">
        <f>IF('Loan Amort Schedule  7-15'!Pay_Num&lt;&gt;"",I85,"")</f>
        <v>#NAME?</v>
      </c>
      <c r="D86" s="50" t="e">
        <f>IF('Loan Amort Schedule  7-15'!Pay_Num&lt;&gt;"",'Loan Amort Schedule  7-15'!Scheduled_Monthly_Payment,"")</f>
        <v>#NAME?</v>
      </c>
      <c r="E86"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86"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86" s="50" t="e">
        <f>IF('Loan Amort Schedule  7-15'!Pay_Num&lt;&gt;"",'Loan Amort Schedule  7-15'!Total_Pay-'Loan Amort Schedule  7-15'!Int,"")</f>
        <v>#NAME?</v>
      </c>
      <c r="H86" s="50" t="e">
        <f>IF('Loan Amort Schedule  7-15'!Pay_Num&lt;&gt;"",'Loan Amort Schedule  7-15'!Beg_Bal*'Loan Amort Schedule  7-15'!Interest_Rate/'Loan Amort Schedule  7-15'!Num_Pmt_Per_Year,"")</f>
        <v>#NAME?</v>
      </c>
      <c r="I86" s="50" t="e">
        <f>IF(AND('Loan Amort Schedule  7-15'!Pay_Num&lt;&gt;"",'Loan Amort Schedule  7-15'!Sched_Pay+'Loan Amort Schedule  7-15'!Extra_Pay&lt;'Loan Amort Schedule  7-15'!Beg_Bal),'Loan Amort Schedule  7-15'!Beg_Bal-'Loan Amort Schedule  7-15'!Princ,IF('Loan Amort Schedule  7-15'!Pay_Num&lt;&gt;"",0,""))</f>
        <v>#NAME?</v>
      </c>
      <c r="J86" s="50" t="e">
        <f t="shared" si="1"/>
        <v>#NAME?</v>
      </c>
      <c r="K86" s="5"/>
      <c r="L86" s="5"/>
      <c r="M86" s="5"/>
      <c r="N86" s="5"/>
      <c r="O86" s="5"/>
      <c r="P86" s="5"/>
      <c r="Q86" s="5"/>
      <c r="R86" s="5"/>
      <c r="S86" s="5"/>
      <c r="T86" s="5"/>
      <c r="U86" s="5"/>
      <c r="V86" s="5"/>
      <c r="W86" s="5"/>
      <c r="X86" s="5"/>
      <c r="Y86" s="5"/>
      <c r="Z86" s="5"/>
    </row>
    <row r="87" spans="1:26" ht="12.75" customHeight="1" x14ac:dyDescent="0.2">
      <c r="A87" s="47" t="e">
        <f t="shared" si="2"/>
        <v>#NAME?</v>
      </c>
      <c r="B87" s="48" t="e">
        <f>IF('Loan Amort Schedule  7-15'!Pay_Num&lt;&gt;"",DATE(YEAR('Loan Amort Schedule  7-15'!Loan_Start),MONTH('Loan Amort Schedule  7-15'!Loan_Start)+('Loan Amort Schedule  7-15'!Pay_Num)*12/'Loan Amort Schedule  7-15'!Num_Pmt_Per_Year,DAY('Loan Amort Schedule  7-15'!Loan_Start)),"")</f>
        <v>#NAME?</v>
      </c>
      <c r="C87" s="50" t="e">
        <f>IF('Loan Amort Schedule  7-15'!Pay_Num&lt;&gt;"",I86,"")</f>
        <v>#NAME?</v>
      </c>
      <c r="D87" s="50" t="e">
        <f>IF('Loan Amort Schedule  7-15'!Pay_Num&lt;&gt;"",'Loan Amort Schedule  7-15'!Scheduled_Monthly_Payment,"")</f>
        <v>#NAME?</v>
      </c>
      <c r="E87"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87"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87" s="50" t="e">
        <f>IF('Loan Amort Schedule  7-15'!Pay_Num&lt;&gt;"",'Loan Amort Schedule  7-15'!Total_Pay-'Loan Amort Schedule  7-15'!Int,"")</f>
        <v>#NAME?</v>
      </c>
      <c r="H87" s="50" t="e">
        <f>IF('Loan Amort Schedule  7-15'!Pay_Num&lt;&gt;"",'Loan Amort Schedule  7-15'!Beg_Bal*'Loan Amort Schedule  7-15'!Interest_Rate/'Loan Amort Schedule  7-15'!Num_Pmt_Per_Year,"")</f>
        <v>#NAME?</v>
      </c>
      <c r="I87" s="50" t="e">
        <f>IF(AND('Loan Amort Schedule  7-15'!Pay_Num&lt;&gt;"",'Loan Amort Schedule  7-15'!Sched_Pay+'Loan Amort Schedule  7-15'!Extra_Pay&lt;'Loan Amort Schedule  7-15'!Beg_Bal),'Loan Amort Schedule  7-15'!Beg_Bal-'Loan Amort Schedule  7-15'!Princ,IF('Loan Amort Schedule  7-15'!Pay_Num&lt;&gt;"",0,""))</f>
        <v>#NAME?</v>
      </c>
      <c r="J87" s="50" t="e">
        <f t="shared" si="1"/>
        <v>#NAME?</v>
      </c>
      <c r="K87" s="5"/>
      <c r="L87" s="5"/>
      <c r="M87" s="5"/>
      <c r="N87" s="5"/>
      <c r="O87" s="5"/>
      <c r="P87" s="5"/>
      <c r="Q87" s="5"/>
      <c r="R87" s="5"/>
      <c r="S87" s="5"/>
      <c r="T87" s="5"/>
      <c r="U87" s="5"/>
      <c r="V87" s="5"/>
      <c r="W87" s="5"/>
      <c r="X87" s="5"/>
      <c r="Y87" s="5"/>
      <c r="Z87" s="5"/>
    </row>
    <row r="88" spans="1:26" ht="12.75" customHeight="1" x14ac:dyDescent="0.2">
      <c r="A88" s="47" t="e">
        <f t="shared" si="2"/>
        <v>#NAME?</v>
      </c>
      <c r="B88" s="48" t="e">
        <f>IF('Loan Amort Schedule  7-15'!Pay_Num&lt;&gt;"",DATE(YEAR('Loan Amort Schedule  7-15'!Loan_Start),MONTH('Loan Amort Schedule  7-15'!Loan_Start)+('Loan Amort Schedule  7-15'!Pay_Num)*12/'Loan Amort Schedule  7-15'!Num_Pmt_Per_Year,DAY('Loan Amort Schedule  7-15'!Loan_Start)),"")</f>
        <v>#NAME?</v>
      </c>
      <c r="C88" s="50" t="e">
        <f>IF('Loan Amort Schedule  7-15'!Pay_Num&lt;&gt;"",I87,"")</f>
        <v>#NAME?</v>
      </c>
      <c r="D88" s="50" t="e">
        <f>IF('Loan Amort Schedule  7-15'!Pay_Num&lt;&gt;"",'Loan Amort Schedule  7-15'!Scheduled_Monthly_Payment,"")</f>
        <v>#NAME?</v>
      </c>
      <c r="E88"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88"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88" s="50" t="e">
        <f>IF('Loan Amort Schedule  7-15'!Pay_Num&lt;&gt;"",'Loan Amort Schedule  7-15'!Total_Pay-'Loan Amort Schedule  7-15'!Int,"")</f>
        <v>#NAME?</v>
      </c>
      <c r="H88" s="50" t="e">
        <f>IF('Loan Amort Schedule  7-15'!Pay_Num&lt;&gt;"",'Loan Amort Schedule  7-15'!Beg_Bal*'Loan Amort Schedule  7-15'!Interest_Rate/'Loan Amort Schedule  7-15'!Num_Pmt_Per_Year,"")</f>
        <v>#NAME?</v>
      </c>
      <c r="I88" s="50" t="e">
        <f>IF(AND('Loan Amort Schedule  7-15'!Pay_Num&lt;&gt;"",'Loan Amort Schedule  7-15'!Sched_Pay+'Loan Amort Schedule  7-15'!Extra_Pay&lt;'Loan Amort Schedule  7-15'!Beg_Bal),'Loan Amort Schedule  7-15'!Beg_Bal-'Loan Amort Schedule  7-15'!Princ,IF('Loan Amort Schedule  7-15'!Pay_Num&lt;&gt;"",0,""))</f>
        <v>#NAME?</v>
      </c>
      <c r="J88" s="50" t="e">
        <f t="shared" si="1"/>
        <v>#NAME?</v>
      </c>
      <c r="K88" s="5"/>
      <c r="L88" s="5"/>
      <c r="M88" s="5"/>
      <c r="N88" s="5"/>
      <c r="O88" s="5"/>
      <c r="P88" s="5"/>
      <c r="Q88" s="5"/>
      <c r="R88" s="5"/>
      <c r="S88" s="5"/>
      <c r="T88" s="5"/>
      <c r="U88" s="5"/>
      <c r="V88" s="5"/>
      <c r="W88" s="5"/>
      <c r="X88" s="5"/>
      <c r="Y88" s="5"/>
      <c r="Z88" s="5"/>
    </row>
    <row r="89" spans="1:26" ht="12.75" customHeight="1" x14ac:dyDescent="0.2">
      <c r="A89" s="47" t="e">
        <f t="shared" si="2"/>
        <v>#NAME?</v>
      </c>
      <c r="B89" s="48" t="e">
        <f>IF('Loan Amort Schedule  7-15'!Pay_Num&lt;&gt;"",DATE(YEAR('Loan Amort Schedule  7-15'!Loan_Start),MONTH('Loan Amort Schedule  7-15'!Loan_Start)+('Loan Amort Schedule  7-15'!Pay_Num)*12/'Loan Amort Schedule  7-15'!Num_Pmt_Per_Year,DAY('Loan Amort Schedule  7-15'!Loan_Start)),"")</f>
        <v>#NAME?</v>
      </c>
      <c r="C89" s="50" t="e">
        <f>IF('Loan Amort Schedule  7-15'!Pay_Num&lt;&gt;"",I88,"")</f>
        <v>#NAME?</v>
      </c>
      <c r="D89" s="50" t="e">
        <f>IF('Loan Amort Schedule  7-15'!Pay_Num&lt;&gt;"",'Loan Amort Schedule  7-15'!Scheduled_Monthly_Payment,"")</f>
        <v>#NAME?</v>
      </c>
      <c r="E89"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89"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89" s="50" t="e">
        <f>IF('Loan Amort Schedule  7-15'!Pay_Num&lt;&gt;"",'Loan Amort Schedule  7-15'!Total_Pay-'Loan Amort Schedule  7-15'!Int,"")</f>
        <v>#NAME?</v>
      </c>
      <c r="H89" s="50" t="e">
        <f>IF('Loan Amort Schedule  7-15'!Pay_Num&lt;&gt;"",'Loan Amort Schedule  7-15'!Beg_Bal*'Loan Amort Schedule  7-15'!Interest_Rate/'Loan Amort Schedule  7-15'!Num_Pmt_Per_Year,"")</f>
        <v>#NAME?</v>
      </c>
      <c r="I89" s="50" t="e">
        <f>IF(AND('Loan Amort Schedule  7-15'!Pay_Num&lt;&gt;"",'Loan Amort Schedule  7-15'!Sched_Pay+'Loan Amort Schedule  7-15'!Extra_Pay&lt;'Loan Amort Schedule  7-15'!Beg_Bal),'Loan Amort Schedule  7-15'!Beg_Bal-'Loan Amort Schedule  7-15'!Princ,IF('Loan Amort Schedule  7-15'!Pay_Num&lt;&gt;"",0,""))</f>
        <v>#NAME?</v>
      </c>
      <c r="J89" s="50" t="e">
        <f t="shared" si="1"/>
        <v>#NAME?</v>
      </c>
      <c r="K89" s="5"/>
      <c r="L89" s="5"/>
      <c r="M89" s="5"/>
      <c r="N89" s="5"/>
      <c r="O89" s="5"/>
      <c r="P89" s="5"/>
      <c r="Q89" s="5"/>
      <c r="R89" s="5"/>
      <c r="S89" s="5"/>
      <c r="T89" s="5"/>
      <c r="U89" s="5"/>
      <c r="V89" s="5"/>
      <c r="W89" s="5"/>
      <c r="X89" s="5"/>
      <c r="Y89" s="5"/>
      <c r="Z89" s="5"/>
    </row>
    <row r="90" spans="1:26" ht="12.75" customHeight="1" x14ac:dyDescent="0.2">
      <c r="A90" s="47" t="e">
        <f t="shared" si="2"/>
        <v>#NAME?</v>
      </c>
      <c r="B90" s="48" t="e">
        <f>IF('Loan Amort Schedule  7-15'!Pay_Num&lt;&gt;"",DATE(YEAR('Loan Amort Schedule  7-15'!Loan_Start),MONTH('Loan Amort Schedule  7-15'!Loan_Start)+('Loan Amort Schedule  7-15'!Pay_Num)*12/'Loan Amort Schedule  7-15'!Num_Pmt_Per_Year,DAY('Loan Amort Schedule  7-15'!Loan_Start)),"")</f>
        <v>#NAME?</v>
      </c>
      <c r="C90" s="50" t="e">
        <f>IF('Loan Amort Schedule  7-15'!Pay_Num&lt;&gt;"",I89,"")</f>
        <v>#NAME?</v>
      </c>
      <c r="D90" s="50" t="e">
        <f>IF('Loan Amort Schedule  7-15'!Pay_Num&lt;&gt;"",'Loan Amort Schedule  7-15'!Scheduled_Monthly_Payment,"")</f>
        <v>#NAME?</v>
      </c>
      <c r="E90"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90"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90" s="50" t="e">
        <f>IF('Loan Amort Schedule  7-15'!Pay_Num&lt;&gt;"",'Loan Amort Schedule  7-15'!Total_Pay-'Loan Amort Schedule  7-15'!Int,"")</f>
        <v>#NAME?</v>
      </c>
      <c r="H90" s="50" t="e">
        <f>IF('Loan Amort Schedule  7-15'!Pay_Num&lt;&gt;"",'Loan Amort Schedule  7-15'!Beg_Bal*'Loan Amort Schedule  7-15'!Interest_Rate/'Loan Amort Schedule  7-15'!Num_Pmt_Per_Year,"")</f>
        <v>#NAME?</v>
      </c>
      <c r="I90" s="50" t="e">
        <f>IF(AND('Loan Amort Schedule  7-15'!Pay_Num&lt;&gt;"",'Loan Amort Schedule  7-15'!Sched_Pay+'Loan Amort Schedule  7-15'!Extra_Pay&lt;'Loan Amort Schedule  7-15'!Beg_Bal),'Loan Amort Schedule  7-15'!Beg_Bal-'Loan Amort Schedule  7-15'!Princ,IF('Loan Amort Schedule  7-15'!Pay_Num&lt;&gt;"",0,""))</f>
        <v>#NAME?</v>
      </c>
      <c r="J90" s="50" t="e">
        <f t="shared" si="1"/>
        <v>#NAME?</v>
      </c>
      <c r="K90" s="5"/>
      <c r="L90" s="5"/>
      <c r="M90" s="5"/>
      <c r="N90" s="5"/>
      <c r="O90" s="5"/>
      <c r="P90" s="5"/>
      <c r="Q90" s="5"/>
      <c r="R90" s="5"/>
      <c r="S90" s="5"/>
      <c r="T90" s="5"/>
      <c r="U90" s="5"/>
      <c r="V90" s="5"/>
      <c r="W90" s="5"/>
      <c r="X90" s="5"/>
      <c r="Y90" s="5"/>
      <c r="Z90" s="5"/>
    </row>
    <row r="91" spans="1:26" ht="12.75" customHeight="1" x14ac:dyDescent="0.2">
      <c r="A91" s="47" t="e">
        <f t="shared" si="2"/>
        <v>#NAME?</v>
      </c>
      <c r="B91" s="48" t="e">
        <f>IF('Loan Amort Schedule  7-15'!Pay_Num&lt;&gt;"",DATE(YEAR('Loan Amort Schedule  7-15'!Loan_Start),MONTH('Loan Amort Schedule  7-15'!Loan_Start)+('Loan Amort Schedule  7-15'!Pay_Num)*12/'Loan Amort Schedule  7-15'!Num_Pmt_Per_Year,DAY('Loan Amort Schedule  7-15'!Loan_Start)),"")</f>
        <v>#NAME?</v>
      </c>
      <c r="C91" s="50" t="e">
        <f>IF('Loan Amort Schedule  7-15'!Pay_Num&lt;&gt;"",I90,"")</f>
        <v>#NAME?</v>
      </c>
      <c r="D91" s="50" t="e">
        <f>IF('Loan Amort Schedule  7-15'!Pay_Num&lt;&gt;"",'Loan Amort Schedule  7-15'!Scheduled_Monthly_Payment,"")</f>
        <v>#NAME?</v>
      </c>
      <c r="E91"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91"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91" s="50" t="e">
        <f>IF('Loan Amort Schedule  7-15'!Pay_Num&lt;&gt;"",'Loan Amort Schedule  7-15'!Total_Pay-'Loan Amort Schedule  7-15'!Int,"")</f>
        <v>#NAME?</v>
      </c>
      <c r="H91" s="50" t="e">
        <f>IF('Loan Amort Schedule  7-15'!Pay_Num&lt;&gt;"",'Loan Amort Schedule  7-15'!Beg_Bal*'Loan Amort Schedule  7-15'!Interest_Rate/'Loan Amort Schedule  7-15'!Num_Pmt_Per_Year,"")</f>
        <v>#NAME?</v>
      </c>
      <c r="I91" s="50" t="e">
        <f>IF(AND('Loan Amort Schedule  7-15'!Pay_Num&lt;&gt;"",'Loan Amort Schedule  7-15'!Sched_Pay+'Loan Amort Schedule  7-15'!Extra_Pay&lt;'Loan Amort Schedule  7-15'!Beg_Bal),'Loan Amort Schedule  7-15'!Beg_Bal-'Loan Amort Schedule  7-15'!Princ,IF('Loan Amort Schedule  7-15'!Pay_Num&lt;&gt;"",0,""))</f>
        <v>#NAME?</v>
      </c>
      <c r="J91" s="50" t="e">
        <f t="shared" si="1"/>
        <v>#NAME?</v>
      </c>
      <c r="K91" s="5"/>
      <c r="L91" s="5"/>
      <c r="M91" s="5"/>
      <c r="N91" s="5"/>
      <c r="O91" s="5"/>
      <c r="P91" s="5"/>
      <c r="Q91" s="5"/>
      <c r="R91" s="5"/>
      <c r="S91" s="5"/>
      <c r="T91" s="5"/>
      <c r="U91" s="5"/>
      <c r="V91" s="5"/>
      <c r="W91" s="5"/>
      <c r="X91" s="5"/>
      <c r="Y91" s="5"/>
      <c r="Z91" s="5"/>
    </row>
    <row r="92" spans="1:26" ht="12.75" customHeight="1" x14ac:dyDescent="0.2">
      <c r="A92" s="47" t="e">
        <f t="shared" si="2"/>
        <v>#NAME?</v>
      </c>
      <c r="B92" s="48" t="e">
        <f>IF('Loan Amort Schedule  7-15'!Pay_Num&lt;&gt;"",DATE(YEAR('Loan Amort Schedule  7-15'!Loan_Start),MONTH('Loan Amort Schedule  7-15'!Loan_Start)+('Loan Amort Schedule  7-15'!Pay_Num)*12/'Loan Amort Schedule  7-15'!Num_Pmt_Per_Year,DAY('Loan Amort Schedule  7-15'!Loan_Start)),"")</f>
        <v>#NAME?</v>
      </c>
      <c r="C92" s="50" t="e">
        <f>IF('Loan Amort Schedule  7-15'!Pay_Num&lt;&gt;"",I91,"")</f>
        <v>#NAME?</v>
      </c>
      <c r="D92" s="50" t="e">
        <f>IF('Loan Amort Schedule  7-15'!Pay_Num&lt;&gt;"",'Loan Amort Schedule  7-15'!Scheduled_Monthly_Payment,"")</f>
        <v>#NAME?</v>
      </c>
      <c r="E92"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92"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92" s="50" t="e">
        <f>IF('Loan Amort Schedule  7-15'!Pay_Num&lt;&gt;"",'Loan Amort Schedule  7-15'!Total_Pay-'Loan Amort Schedule  7-15'!Int,"")</f>
        <v>#NAME?</v>
      </c>
      <c r="H92" s="50" t="e">
        <f>IF('Loan Amort Schedule  7-15'!Pay_Num&lt;&gt;"",'Loan Amort Schedule  7-15'!Beg_Bal*'Loan Amort Schedule  7-15'!Interest_Rate/'Loan Amort Schedule  7-15'!Num_Pmt_Per_Year,"")</f>
        <v>#NAME?</v>
      </c>
      <c r="I92" s="50" t="e">
        <f>IF(AND('Loan Amort Schedule  7-15'!Pay_Num&lt;&gt;"",'Loan Amort Schedule  7-15'!Sched_Pay+'Loan Amort Schedule  7-15'!Extra_Pay&lt;'Loan Amort Schedule  7-15'!Beg_Bal),'Loan Amort Schedule  7-15'!Beg_Bal-'Loan Amort Schedule  7-15'!Princ,IF('Loan Amort Schedule  7-15'!Pay_Num&lt;&gt;"",0,""))</f>
        <v>#NAME?</v>
      </c>
      <c r="J92" s="50" t="e">
        <f t="shared" si="1"/>
        <v>#NAME?</v>
      </c>
      <c r="K92" s="5"/>
      <c r="L92" s="5"/>
      <c r="M92" s="5"/>
      <c r="N92" s="5"/>
      <c r="O92" s="5"/>
      <c r="P92" s="5"/>
      <c r="Q92" s="5"/>
      <c r="R92" s="5"/>
      <c r="S92" s="5"/>
      <c r="T92" s="5"/>
      <c r="U92" s="5"/>
      <c r="V92" s="5"/>
      <c r="W92" s="5"/>
      <c r="X92" s="5"/>
      <c r="Y92" s="5"/>
      <c r="Z92" s="5"/>
    </row>
    <row r="93" spans="1:26" ht="12.75" customHeight="1" x14ac:dyDescent="0.2">
      <c r="A93" s="47" t="e">
        <f t="shared" si="2"/>
        <v>#NAME?</v>
      </c>
      <c r="B93" s="48" t="e">
        <f>IF('Loan Amort Schedule  7-15'!Pay_Num&lt;&gt;"",DATE(YEAR('Loan Amort Schedule  7-15'!Loan_Start),MONTH('Loan Amort Schedule  7-15'!Loan_Start)+('Loan Amort Schedule  7-15'!Pay_Num)*12/'Loan Amort Schedule  7-15'!Num_Pmt_Per_Year,DAY('Loan Amort Schedule  7-15'!Loan_Start)),"")</f>
        <v>#NAME?</v>
      </c>
      <c r="C93" s="50" t="e">
        <f>IF('Loan Amort Schedule  7-15'!Pay_Num&lt;&gt;"",I92,"")</f>
        <v>#NAME?</v>
      </c>
      <c r="D93" s="50" t="e">
        <f>IF('Loan Amort Schedule  7-15'!Pay_Num&lt;&gt;"",'Loan Amort Schedule  7-15'!Scheduled_Monthly_Payment,"")</f>
        <v>#NAME?</v>
      </c>
      <c r="E93"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93"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93" s="50" t="e">
        <f>IF('Loan Amort Schedule  7-15'!Pay_Num&lt;&gt;"",'Loan Amort Schedule  7-15'!Total_Pay-'Loan Amort Schedule  7-15'!Int,"")</f>
        <v>#NAME?</v>
      </c>
      <c r="H93" s="50" t="e">
        <f>IF('Loan Amort Schedule  7-15'!Pay_Num&lt;&gt;"",'Loan Amort Schedule  7-15'!Beg_Bal*'Loan Amort Schedule  7-15'!Interest_Rate/'Loan Amort Schedule  7-15'!Num_Pmt_Per_Year,"")</f>
        <v>#NAME?</v>
      </c>
      <c r="I93" s="50" t="e">
        <f>IF(AND('Loan Amort Schedule  7-15'!Pay_Num&lt;&gt;"",'Loan Amort Schedule  7-15'!Sched_Pay+'Loan Amort Schedule  7-15'!Extra_Pay&lt;'Loan Amort Schedule  7-15'!Beg_Bal),'Loan Amort Schedule  7-15'!Beg_Bal-'Loan Amort Schedule  7-15'!Princ,IF('Loan Amort Schedule  7-15'!Pay_Num&lt;&gt;"",0,""))</f>
        <v>#NAME?</v>
      </c>
      <c r="J93" s="50" t="e">
        <f t="shared" si="1"/>
        <v>#NAME?</v>
      </c>
      <c r="K93" s="5"/>
      <c r="L93" s="5"/>
      <c r="M93" s="5"/>
      <c r="N93" s="5"/>
      <c r="O93" s="5"/>
      <c r="P93" s="5"/>
      <c r="Q93" s="5"/>
      <c r="R93" s="5"/>
      <c r="S93" s="5"/>
      <c r="T93" s="5"/>
      <c r="U93" s="5"/>
      <c r="V93" s="5"/>
      <c r="W93" s="5"/>
      <c r="X93" s="5"/>
      <c r="Y93" s="5"/>
      <c r="Z93" s="5"/>
    </row>
    <row r="94" spans="1:26" ht="12.75" customHeight="1" x14ac:dyDescent="0.2">
      <c r="A94" s="47" t="e">
        <f t="shared" si="2"/>
        <v>#NAME?</v>
      </c>
      <c r="B94" s="48" t="e">
        <f>IF('Loan Amort Schedule  7-15'!Pay_Num&lt;&gt;"",DATE(YEAR('Loan Amort Schedule  7-15'!Loan_Start),MONTH('Loan Amort Schedule  7-15'!Loan_Start)+('Loan Amort Schedule  7-15'!Pay_Num)*12/'Loan Amort Schedule  7-15'!Num_Pmt_Per_Year,DAY('Loan Amort Schedule  7-15'!Loan_Start)),"")</f>
        <v>#NAME?</v>
      </c>
      <c r="C94" s="50" t="e">
        <f>IF('Loan Amort Schedule  7-15'!Pay_Num&lt;&gt;"",I93,"")</f>
        <v>#NAME?</v>
      </c>
      <c r="D94" s="50" t="e">
        <f>IF('Loan Amort Schedule  7-15'!Pay_Num&lt;&gt;"",'Loan Amort Schedule  7-15'!Scheduled_Monthly_Payment,"")</f>
        <v>#NAME?</v>
      </c>
      <c r="E94"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94"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94" s="50" t="e">
        <f>IF('Loan Amort Schedule  7-15'!Pay_Num&lt;&gt;"",'Loan Amort Schedule  7-15'!Total_Pay-'Loan Amort Schedule  7-15'!Int,"")</f>
        <v>#NAME?</v>
      </c>
      <c r="H94" s="50" t="e">
        <f>IF('Loan Amort Schedule  7-15'!Pay_Num&lt;&gt;"",'Loan Amort Schedule  7-15'!Beg_Bal*'Loan Amort Schedule  7-15'!Interest_Rate/'Loan Amort Schedule  7-15'!Num_Pmt_Per_Year,"")</f>
        <v>#NAME?</v>
      </c>
      <c r="I94" s="50" t="e">
        <f>IF(AND('Loan Amort Schedule  7-15'!Pay_Num&lt;&gt;"",'Loan Amort Schedule  7-15'!Sched_Pay+'Loan Amort Schedule  7-15'!Extra_Pay&lt;'Loan Amort Schedule  7-15'!Beg_Bal),'Loan Amort Schedule  7-15'!Beg_Bal-'Loan Amort Schedule  7-15'!Princ,IF('Loan Amort Schedule  7-15'!Pay_Num&lt;&gt;"",0,""))</f>
        <v>#NAME?</v>
      </c>
      <c r="J94" s="50" t="e">
        <f t="shared" si="1"/>
        <v>#NAME?</v>
      </c>
      <c r="K94" s="5"/>
      <c r="L94" s="5"/>
      <c r="M94" s="5"/>
      <c r="N94" s="5"/>
      <c r="O94" s="5"/>
      <c r="P94" s="5"/>
      <c r="Q94" s="5"/>
      <c r="R94" s="5"/>
      <c r="S94" s="5"/>
      <c r="T94" s="5"/>
      <c r="U94" s="5"/>
      <c r="V94" s="5"/>
      <c r="W94" s="5"/>
      <c r="X94" s="5"/>
      <c r="Y94" s="5"/>
      <c r="Z94" s="5"/>
    </row>
    <row r="95" spans="1:26" ht="12.75" customHeight="1" x14ac:dyDescent="0.2">
      <c r="A95" s="47" t="e">
        <f t="shared" si="2"/>
        <v>#NAME?</v>
      </c>
      <c r="B95" s="48" t="e">
        <f>IF('Loan Amort Schedule  7-15'!Pay_Num&lt;&gt;"",DATE(YEAR('Loan Amort Schedule  7-15'!Loan_Start),MONTH('Loan Amort Schedule  7-15'!Loan_Start)+('Loan Amort Schedule  7-15'!Pay_Num)*12/'Loan Amort Schedule  7-15'!Num_Pmt_Per_Year,DAY('Loan Amort Schedule  7-15'!Loan_Start)),"")</f>
        <v>#NAME?</v>
      </c>
      <c r="C95" s="50" t="e">
        <f>IF('Loan Amort Schedule  7-15'!Pay_Num&lt;&gt;"",I94,"")</f>
        <v>#NAME?</v>
      </c>
      <c r="D95" s="50" t="e">
        <f>IF('Loan Amort Schedule  7-15'!Pay_Num&lt;&gt;"",'Loan Amort Schedule  7-15'!Scheduled_Monthly_Payment,"")</f>
        <v>#NAME?</v>
      </c>
      <c r="E95"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95"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95" s="50" t="e">
        <f>IF('Loan Amort Schedule  7-15'!Pay_Num&lt;&gt;"",'Loan Amort Schedule  7-15'!Total_Pay-'Loan Amort Schedule  7-15'!Int,"")</f>
        <v>#NAME?</v>
      </c>
      <c r="H95" s="50" t="e">
        <f>IF('Loan Amort Schedule  7-15'!Pay_Num&lt;&gt;"",'Loan Amort Schedule  7-15'!Beg_Bal*'Loan Amort Schedule  7-15'!Interest_Rate/'Loan Amort Schedule  7-15'!Num_Pmt_Per_Year,"")</f>
        <v>#NAME?</v>
      </c>
      <c r="I95" s="50" t="e">
        <f>IF(AND('Loan Amort Schedule  7-15'!Pay_Num&lt;&gt;"",'Loan Amort Schedule  7-15'!Sched_Pay+'Loan Amort Schedule  7-15'!Extra_Pay&lt;'Loan Amort Schedule  7-15'!Beg_Bal),'Loan Amort Schedule  7-15'!Beg_Bal-'Loan Amort Schedule  7-15'!Princ,IF('Loan Amort Schedule  7-15'!Pay_Num&lt;&gt;"",0,""))</f>
        <v>#NAME?</v>
      </c>
      <c r="J95" s="50" t="e">
        <f t="shared" si="1"/>
        <v>#NAME?</v>
      </c>
      <c r="K95" s="5"/>
      <c r="L95" s="5"/>
      <c r="M95" s="5"/>
      <c r="N95" s="5"/>
      <c r="O95" s="5"/>
      <c r="P95" s="5"/>
      <c r="Q95" s="5"/>
      <c r="R95" s="5"/>
      <c r="S95" s="5"/>
      <c r="T95" s="5"/>
      <c r="U95" s="5"/>
      <c r="V95" s="5"/>
      <c r="W95" s="5"/>
      <c r="X95" s="5"/>
      <c r="Y95" s="5"/>
      <c r="Z95" s="5"/>
    </row>
    <row r="96" spans="1:26" ht="12.75" customHeight="1" x14ac:dyDescent="0.2">
      <c r="A96" s="47" t="e">
        <f t="shared" si="2"/>
        <v>#NAME?</v>
      </c>
      <c r="B96" s="48" t="e">
        <f>IF('Loan Amort Schedule  7-15'!Pay_Num&lt;&gt;"",DATE(YEAR('Loan Amort Schedule  7-15'!Loan_Start),MONTH('Loan Amort Schedule  7-15'!Loan_Start)+('Loan Amort Schedule  7-15'!Pay_Num)*12/'Loan Amort Schedule  7-15'!Num_Pmt_Per_Year,DAY('Loan Amort Schedule  7-15'!Loan_Start)),"")</f>
        <v>#NAME?</v>
      </c>
      <c r="C96" s="50" t="e">
        <f>IF('Loan Amort Schedule  7-15'!Pay_Num&lt;&gt;"",I95,"")</f>
        <v>#NAME?</v>
      </c>
      <c r="D96" s="50" t="e">
        <f>IF('Loan Amort Schedule  7-15'!Pay_Num&lt;&gt;"",'Loan Amort Schedule  7-15'!Scheduled_Monthly_Payment,"")</f>
        <v>#NAME?</v>
      </c>
      <c r="E96"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96"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96" s="50" t="e">
        <f>IF('Loan Amort Schedule  7-15'!Pay_Num&lt;&gt;"",'Loan Amort Schedule  7-15'!Total_Pay-'Loan Amort Schedule  7-15'!Int,"")</f>
        <v>#NAME?</v>
      </c>
      <c r="H96" s="50" t="e">
        <f>IF('Loan Amort Schedule  7-15'!Pay_Num&lt;&gt;"",'Loan Amort Schedule  7-15'!Beg_Bal*'Loan Amort Schedule  7-15'!Interest_Rate/'Loan Amort Schedule  7-15'!Num_Pmt_Per_Year,"")</f>
        <v>#NAME?</v>
      </c>
      <c r="I96" s="50" t="e">
        <f>IF(AND('Loan Amort Schedule  7-15'!Pay_Num&lt;&gt;"",'Loan Amort Schedule  7-15'!Sched_Pay+'Loan Amort Schedule  7-15'!Extra_Pay&lt;'Loan Amort Schedule  7-15'!Beg_Bal),'Loan Amort Schedule  7-15'!Beg_Bal-'Loan Amort Schedule  7-15'!Princ,IF('Loan Amort Schedule  7-15'!Pay_Num&lt;&gt;"",0,""))</f>
        <v>#NAME?</v>
      </c>
      <c r="J96" s="50" t="e">
        <f t="shared" si="1"/>
        <v>#NAME?</v>
      </c>
      <c r="K96" s="5"/>
      <c r="L96" s="5"/>
      <c r="M96" s="5"/>
      <c r="N96" s="5"/>
      <c r="O96" s="5"/>
      <c r="P96" s="5"/>
      <c r="Q96" s="5"/>
      <c r="R96" s="5"/>
      <c r="S96" s="5"/>
      <c r="T96" s="5"/>
      <c r="U96" s="5"/>
      <c r="V96" s="5"/>
      <c r="W96" s="5"/>
      <c r="X96" s="5"/>
      <c r="Y96" s="5"/>
      <c r="Z96" s="5"/>
    </row>
    <row r="97" spans="1:26" ht="12.75" customHeight="1" x14ac:dyDescent="0.2">
      <c r="A97" s="47" t="e">
        <f t="shared" si="2"/>
        <v>#NAME?</v>
      </c>
      <c r="B97" s="48" t="e">
        <f>IF('Loan Amort Schedule  7-15'!Pay_Num&lt;&gt;"",DATE(YEAR('Loan Amort Schedule  7-15'!Loan_Start),MONTH('Loan Amort Schedule  7-15'!Loan_Start)+('Loan Amort Schedule  7-15'!Pay_Num)*12/'Loan Amort Schedule  7-15'!Num_Pmt_Per_Year,DAY('Loan Amort Schedule  7-15'!Loan_Start)),"")</f>
        <v>#NAME?</v>
      </c>
      <c r="C97" s="50" t="e">
        <f>IF('Loan Amort Schedule  7-15'!Pay_Num&lt;&gt;"",I96,"")</f>
        <v>#NAME?</v>
      </c>
      <c r="D97" s="50" t="e">
        <f>IF('Loan Amort Schedule  7-15'!Pay_Num&lt;&gt;"",'Loan Amort Schedule  7-15'!Scheduled_Monthly_Payment,"")</f>
        <v>#NAME?</v>
      </c>
      <c r="E97"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97"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97" s="50" t="e">
        <f>IF('Loan Amort Schedule  7-15'!Pay_Num&lt;&gt;"",'Loan Amort Schedule  7-15'!Total_Pay-'Loan Amort Schedule  7-15'!Int,"")</f>
        <v>#NAME?</v>
      </c>
      <c r="H97" s="50" t="e">
        <f>IF('Loan Amort Schedule  7-15'!Pay_Num&lt;&gt;"",'Loan Amort Schedule  7-15'!Beg_Bal*'Loan Amort Schedule  7-15'!Interest_Rate/'Loan Amort Schedule  7-15'!Num_Pmt_Per_Year,"")</f>
        <v>#NAME?</v>
      </c>
      <c r="I97" s="50" t="e">
        <f>IF(AND('Loan Amort Schedule  7-15'!Pay_Num&lt;&gt;"",'Loan Amort Schedule  7-15'!Sched_Pay+'Loan Amort Schedule  7-15'!Extra_Pay&lt;'Loan Amort Schedule  7-15'!Beg_Bal),'Loan Amort Schedule  7-15'!Beg_Bal-'Loan Amort Schedule  7-15'!Princ,IF('Loan Amort Schedule  7-15'!Pay_Num&lt;&gt;"",0,""))</f>
        <v>#NAME?</v>
      </c>
      <c r="J97" s="50" t="e">
        <f t="shared" si="1"/>
        <v>#NAME?</v>
      </c>
      <c r="K97" s="5"/>
      <c r="L97" s="5"/>
      <c r="M97" s="5"/>
      <c r="N97" s="5"/>
      <c r="O97" s="5"/>
      <c r="P97" s="5"/>
      <c r="Q97" s="5"/>
      <c r="R97" s="5"/>
      <c r="S97" s="5"/>
      <c r="T97" s="5"/>
      <c r="U97" s="5"/>
      <c r="V97" s="5"/>
      <c r="W97" s="5"/>
      <c r="X97" s="5"/>
      <c r="Y97" s="5"/>
      <c r="Z97" s="5"/>
    </row>
    <row r="98" spans="1:26" ht="12.75" customHeight="1" x14ac:dyDescent="0.2">
      <c r="A98" s="47" t="e">
        <f t="shared" si="2"/>
        <v>#NAME?</v>
      </c>
      <c r="B98" s="48" t="e">
        <f>IF('Loan Amort Schedule  7-15'!Pay_Num&lt;&gt;"",DATE(YEAR('Loan Amort Schedule  7-15'!Loan_Start),MONTH('Loan Amort Schedule  7-15'!Loan_Start)+('Loan Amort Schedule  7-15'!Pay_Num)*12/'Loan Amort Schedule  7-15'!Num_Pmt_Per_Year,DAY('Loan Amort Schedule  7-15'!Loan_Start)),"")</f>
        <v>#NAME?</v>
      </c>
      <c r="C98" s="50" t="e">
        <f>IF('Loan Amort Schedule  7-15'!Pay_Num&lt;&gt;"",I97,"")</f>
        <v>#NAME?</v>
      </c>
      <c r="D98" s="50" t="e">
        <f>IF('Loan Amort Schedule  7-15'!Pay_Num&lt;&gt;"",'Loan Amort Schedule  7-15'!Scheduled_Monthly_Payment,"")</f>
        <v>#NAME?</v>
      </c>
      <c r="E98"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98"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98" s="50" t="e">
        <f>IF('Loan Amort Schedule  7-15'!Pay_Num&lt;&gt;"",'Loan Amort Schedule  7-15'!Total_Pay-'Loan Amort Schedule  7-15'!Int,"")</f>
        <v>#NAME?</v>
      </c>
      <c r="H98" s="50" t="e">
        <f>IF('Loan Amort Schedule  7-15'!Pay_Num&lt;&gt;"",'Loan Amort Schedule  7-15'!Beg_Bal*'Loan Amort Schedule  7-15'!Interest_Rate/'Loan Amort Schedule  7-15'!Num_Pmt_Per_Year,"")</f>
        <v>#NAME?</v>
      </c>
      <c r="I98" s="50" t="e">
        <f>IF(AND('Loan Amort Schedule  7-15'!Pay_Num&lt;&gt;"",'Loan Amort Schedule  7-15'!Sched_Pay+'Loan Amort Schedule  7-15'!Extra_Pay&lt;'Loan Amort Schedule  7-15'!Beg_Bal),'Loan Amort Schedule  7-15'!Beg_Bal-'Loan Amort Schedule  7-15'!Princ,IF('Loan Amort Schedule  7-15'!Pay_Num&lt;&gt;"",0,""))</f>
        <v>#NAME?</v>
      </c>
      <c r="J98" s="50" t="e">
        <f t="shared" si="1"/>
        <v>#NAME?</v>
      </c>
      <c r="K98" s="5"/>
      <c r="L98" s="5"/>
      <c r="M98" s="5"/>
      <c r="N98" s="5"/>
      <c r="O98" s="5"/>
      <c r="P98" s="5"/>
      <c r="Q98" s="5"/>
      <c r="R98" s="5"/>
      <c r="S98" s="5"/>
      <c r="T98" s="5"/>
      <c r="U98" s="5"/>
      <c r="V98" s="5"/>
      <c r="W98" s="5"/>
      <c r="X98" s="5"/>
      <c r="Y98" s="5"/>
      <c r="Z98" s="5"/>
    </row>
    <row r="99" spans="1:26" ht="12.75" customHeight="1" x14ac:dyDescent="0.2">
      <c r="A99" s="47" t="e">
        <f t="shared" si="2"/>
        <v>#NAME?</v>
      </c>
      <c r="B99" s="48" t="e">
        <f>IF('Loan Amort Schedule  7-15'!Pay_Num&lt;&gt;"",DATE(YEAR('Loan Amort Schedule  7-15'!Loan_Start),MONTH('Loan Amort Schedule  7-15'!Loan_Start)+('Loan Amort Schedule  7-15'!Pay_Num)*12/'Loan Amort Schedule  7-15'!Num_Pmt_Per_Year,DAY('Loan Amort Schedule  7-15'!Loan_Start)),"")</f>
        <v>#NAME?</v>
      </c>
      <c r="C99" s="50" t="e">
        <f>IF('Loan Amort Schedule  7-15'!Pay_Num&lt;&gt;"",I98,"")</f>
        <v>#NAME?</v>
      </c>
      <c r="D99" s="50" t="e">
        <f>IF('Loan Amort Schedule  7-15'!Pay_Num&lt;&gt;"",'Loan Amort Schedule  7-15'!Scheduled_Monthly_Payment,"")</f>
        <v>#NAME?</v>
      </c>
      <c r="E99"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99"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99" s="50" t="e">
        <f>IF('Loan Amort Schedule  7-15'!Pay_Num&lt;&gt;"",'Loan Amort Schedule  7-15'!Total_Pay-'Loan Amort Schedule  7-15'!Int,"")</f>
        <v>#NAME?</v>
      </c>
      <c r="H99" s="50" t="e">
        <f>IF('Loan Amort Schedule  7-15'!Pay_Num&lt;&gt;"",'Loan Amort Schedule  7-15'!Beg_Bal*'Loan Amort Schedule  7-15'!Interest_Rate/'Loan Amort Schedule  7-15'!Num_Pmt_Per_Year,"")</f>
        <v>#NAME?</v>
      </c>
      <c r="I99" s="50" t="e">
        <f>IF(AND('Loan Amort Schedule  7-15'!Pay_Num&lt;&gt;"",'Loan Amort Schedule  7-15'!Sched_Pay+'Loan Amort Schedule  7-15'!Extra_Pay&lt;'Loan Amort Schedule  7-15'!Beg_Bal),'Loan Amort Schedule  7-15'!Beg_Bal-'Loan Amort Schedule  7-15'!Princ,IF('Loan Amort Schedule  7-15'!Pay_Num&lt;&gt;"",0,""))</f>
        <v>#NAME?</v>
      </c>
      <c r="J99" s="50" t="e">
        <f t="shared" si="1"/>
        <v>#NAME?</v>
      </c>
      <c r="K99" s="5"/>
      <c r="L99" s="5"/>
      <c r="M99" s="5"/>
      <c r="N99" s="5"/>
      <c r="O99" s="5"/>
      <c r="P99" s="5"/>
      <c r="Q99" s="5"/>
      <c r="R99" s="5"/>
      <c r="S99" s="5"/>
      <c r="T99" s="5"/>
      <c r="U99" s="5"/>
      <c r="V99" s="5"/>
      <c r="W99" s="5"/>
      <c r="X99" s="5"/>
      <c r="Y99" s="5"/>
      <c r="Z99" s="5"/>
    </row>
    <row r="100" spans="1:26" ht="12.75" customHeight="1" x14ac:dyDescent="0.2">
      <c r="A100" s="47" t="e">
        <f t="shared" si="2"/>
        <v>#NAME?</v>
      </c>
      <c r="B100" s="48" t="e">
        <f>IF('Loan Amort Schedule  7-15'!Pay_Num&lt;&gt;"",DATE(YEAR('Loan Amort Schedule  7-15'!Loan_Start),MONTH('Loan Amort Schedule  7-15'!Loan_Start)+('Loan Amort Schedule  7-15'!Pay_Num)*12/'Loan Amort Schedule  7-15'!Num_Pmt_Per_Year,DAY('Loan Amort Schedule  7-15'!Loan_Start)),"")</f>
        <v>#NAME?</v>
      </c>
      <c r="C100" s="50" t="e">
        <f>IF('Loan Amort Schedule  7-15'!Pay_Num&lt;&gt;"",I99,"")</f>
        <v>#NAME?</v>
      </c>
      <c r="D100" s="50" t="e">
        <f>IF('Loan Amort Schedule  7-15'!Pay_Num&lt;&gt;"",'Loan Amort Schedule  7-15'!Scheduled_Monthly_Payment,"")</f>
        <v>#NAME?</v>
      </c>
      <c r="E100"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00"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00" s="50" t="e">
        <f>IF('Loan Amort Schedule  7-15'!Pay_Num&lt;&gt;"",'Loan Amort Schedule  7-15'!Total_Pay-'Loan Amort Schedule  7-15'!Int,"")</f>
        <v>#NAME?</v>
      </c>
      <c r="H100" s="50" t="e">
        <f>IF('Loan Amort Schedule  7-15'!Pay_Num&lt;&gt;"",'Loan Amort Schedule  7-15'!Beg_Bal*'Loan Amort Schedule  7-15'!Interest_Rate/'Loan Amort Schedule  7-15'!Num_Pmt_Per_Year,"")</f>
        <v>#NAME?</v>
      </c>
      <c r="I100" s="50" t="e">
        <f>IF(AND('Loan Amort Schedule  7-15'!Pay_Num&lt;&gt;"",'Loan Amort Schedule  7-15'!Sched_Pay+'Loan Amort Schedule  7-15'!Extra_Pay&lt;'Loan Amort Schedule  7-15'!Beg_Bal),'Loan Amort Schedule  7-15'!Beg_Bal-'Loan Amort Schedule  7-15'!Princ,IF('Loan Amort Schedule  7-15'!Pay_Num&lt;&gt;"",0,""))</f>
        <v>#NAME?</v>
      </c>
      <c r="J100" s="50" t="e">
        <f t="shared" si="1"/>
        <v>#NAME?</v>
      </c>
      <c r="K100" s="5"/>
      <c r="L100" s="5"/>
      <c r="M100" s="5"/>
      <c r="N100" s="5"/>
      <c r="O100" s="5"/>
      <c r="P100" s="5"/>
      <c r="Q100" s="5"/>
      <c r="R100" s="5"/>
      <c r="S100" s="5"/>
      <c r="T100" s="5"/>
      <c r="U100" s="5"/>
      <c r="V100" s="5"/>
      <c r="W100" s="5"/>
      <c r="X100" s="5"/>
      <c r="Y100" s="5"/>
      <c r="Z100" s="5"/>
    </row>
    <row r="101" spans="1:26" ht="12.75" customHeight="1" x14ac:dyDescent="0.2">
      <c r="A101" s="47" t="e">
        <f t="shared" si="2"/>
        <v>#NAME?</v>
      </c>
      <c r="B101" s="48" t="e">
        <f>IF('Loan Amort Schedule  7-15'!Pay_Num&lt;&gt;"",DATE(YEAR('Loan Amort Schedule  7-15'!Loan_Start),MONTH('Loan Amort Schedule  7-15'!Loan_Start)+('Loan Amort Schedule  7-15'!Pay_Num)*12/'Loan Amort Schedule  7-15'!Num_Pmt_Per_Year,DAY('Loan Amort Schedule  7-15'!Loan_Start)),"")</f>
        <v>#NAME?</v>
      </c>
      <c r="C101" s="50" t="e">
        <f>IF('Loan Amort Schedule  7-15'!Pay_Num&lt;&gt;"",I100,"")</f>
        <v>#NAME?</v>
      </c>
      <c r="D101" s="50" t="e">
        <f>IF('Loan Amort Schedule  7-15'!Pay_Num&lt;&gt;"",'Loan Amort Schedule  7-15'!Scheduled_Monthly_Payment,"")</f>
        <v>#NAME?</v>
      </c>
      <c r="E101"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01"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01" s="50" t="e">
        <f>IF('Loan Amort Schedule  7-15'!Pay_Num&lt;&gt;"",'Loan Amort Schedule  7-15'!Total_Pay-'Loan Amort Schedule  7-15'!Int,"")</f>
        <v>#NAME?</v>
      </c>
      <c r="H101" s="50" t="e">
        <f>IF('Loan Amort Schedule  7-15'!Pay_Num&lt;&gt;"",'Loan Amort Schedule  7-15'!Beg_Bal*'Loan Amort Schedule  7-15'!Interest_Rate/'Loan Amort Schedule  7-15'!Num_Pmt_Per_Year,"")</f>
        <v>#NAME?</v>
      </c>
      <c r="I101" s="50" t="e">
        <f>IF(AND('Loan Amort Schedule  7-15'!Pay_Num&lt;&gt;"",'Loan Amort Schedule  7-15'!Sched_Pay+'Loan Amort Schedule  7-15'!Extra_Pay&lt;'Loan Amort Schedule  7-15'!Beg_Bal),'Loan Amort Schedule  7-15'!Beg_Bal-'Loan Amort Schedule  7-15'!Princ,IF('Loan Amort Schedule  7-15'!Pay_Num&lt;&gt;"",0,""))</f>
        <v>#NAME?</v>
      </c>
      <c r="J101" s="50" t="e">
        <f t="shared" si="1"/>
        <v>#NAME?</v>
      </c>
      <c r="K101" s="5"/>
      <c r="L101" s="5"/>
      <c r="M101" s="5"/>
      <c r="N101" s="5"/>
      <c r="O101" s="5"/>
      <c r="P101" s="5"/>
      <c r="Q101" s="5"/>
      <c r="R101" s="5"/>
      <c r="S101" s="5"/>
      <c r="T101" s="5"/>
      <c r="U101" s="5"/>
      <c r="V101" s="5"/>
      <c r="W101" s="5"/>
      <c r="X101" s="5"/>
      <c r="Y101" s="5"/>
      <c r="Z101" s="5"/>
    </row>
    <row r="102" spans="1:26" ht="12.75" customHeight="1" x14ac:dyDescent="0.2">
      <c r="A102" s="47" t="e">
        <f t="shared" si="2"/>
        <v>#NAME?</v>
      </c>
      <c r="B102" s="48" t="e">
        <f>IF('Loan Amort Schedule  7-15'!Pay_Num&lt;&gt;"",DATE(YEAR('Loan Amort Schedule  7-15'!Loan_Start),MONTH('Loan Amort Schedule  7-15'!Loan_Start)+('Loan Amort Schedule  7-15'!Pay_Num)*12/'Loan Amort Schedule  7-15'!Num_Pmt_Per_Year,DAY('Loan Amort Schedule  7-15'!Loan_Start)),"")</f>
        <v>#NAME?</v>
      </c>
      <c r="C102" s="50" t="e">
        <f>IF('Loan Amort Schedule  7-15'!Pay_Num&lt;&gt;"",I101,"")</f>
        <v>#NAME?</v>
      </c>
      <c r="D102" s="50" t="e">
        <f>IF('Loan Amort Schedule  7-15'!Pay_Num&lt;&gt;"",'Loan Amort Schedule  7-15'!Scheduled_Monthly_Payment,"")</f>
        <v>#NAME?</v>
      </c>
      <c r="E102"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02"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02" s="50" t="e">
        <f>IF('Loan Amort Schedule  7-15'!Pay_Num&lt;&gt;"",'Loan Amort Schedule  7-15'!Total_Pay-'Loan Amort Schedule  7-15'!Int,"")</f>
        <v>#NAME?</v>
      </c>
      <c r="H102" s="50" t="e">
        <f>IF('Loan Amort Schedule  7-15'!Pay_Num&lt;&gt;"",'Loan Amort Schedule  7-15'!Beg_Bal*'Loan Amort Schedule  7-15'!Interest_Rate/'Loan Amort Schedule  7-15'!Num_Pmt_Per_Year,"")</f>
        <v>#NAME?</v>
      </c>
      <c r="I102" s="50" t="e">
        <f>IF(AND('Loan Amort Schedule  7-15'!Pay_Num&lt;&gt;"",'Loan Amort Schedule  7-15'!Sched_Pay+'Loan Amort Schedule  7-15'!Extra_Pay&lt;'Loan Amort Schedule  7-15'!Beg_Bal),'Loan Amort Schedule  7-15'!Beg_Bal-'Loan Amort Schedule  7-15'!Princ,IF('Loan Amort Schedule  7-15'!Pay_Num&lt;&gt;"",0,""))</f>
        <v>#NAME?</v>
      </c>
      <c r="J102" s="50" t="e">
        <f t="shared" si="1"/>
        <v>#NAME?</v>
      </c>
      <c r="K102" s="5"/>
      <c r="L102" s="5"/>
      <c r="M102" s="5"/>
      <c r="N102" s="5"/>
      <c r="O102" s="5"/>
      <c r="P102" s="5"/>
      <c r="Q102" s="5"/>
      <c r="R102" s="5"/>
      <c r="S102" s="5"/>
      <c r="T102" s="5"/>
      <c r="U102" s="5"/>
      <c r="V102" s="5"/>
      <c r="W102" s="5"/>
      <c r="X102" s="5"/>
      <c r="Y102" s="5"/>
      <c r="Z102" s="5"/>
    </row>
    <row r="103" spans="1:26" ht="12.75" customHeight="1" x14ac:dyDescent="0.2">
      <c r="A103" s="47" t="e">
        <f t="shared" si="2"/>
        <v>#NAME?</v>
      </c>
      <c r="B103" s="48" t="e">
        <f>IF('Loan Amort Schedule  7-15'!Pay_Num&lt;&gt;"",DATE(YEAR('Loan Amort Schedule  7-15'!Loan_Start),MONTH('Loan Amort Schedule  7-15'!Loan_Start)+('Loan Amort Schedule  7-15'!Pay_Num)*12/'Loan Amort Schedule  7-15'!Num_Pmt_Per_Year,DAY('Loan Amort Schedule  7-15'!Loan_Start)),"")</f>
        <v>#NAME?</v>
      </c>
      <c r="C103" s="50" t="e">
        <f>IF('Loan Amort Schedule  7-15'!Pay_Num&lt;&gt;"",I102,"")</f>
        <v>#NAME?</v>
      </c>
      <c r="D103" s="50" t="e">
        <f>IF('Loan Amort Schedule  7-15'!Pay_Num&lt;&gt;"",'Loan Amort Schedule  7-15'!Scheduled_Monthly_Payment,"")</f>
        <v>#NAME?</v>
      </c>
      <c r="E103"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03"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03" s="50" t="e">
        <f>IF('Loan Amort Schedule  7-15'!Pay_Num&lt;&gt;"",'Loan Amort Schedule  7-15'!Total_Pay-'Loan Amort Schedule  7-15'!Int,"")</f>
        <v>#NAME?</v>
      </c>
      <c r="H103" s="50" t="e">
        <f>IF('Loan Amort Schedule  7-15'!Pay_Num&lt;&gt;"",'Loan Amort Schedule  7-15'!Beg_Bal*'Loan Amort Schedule  7-15'!Interest_Rate/'Loan Amort Schedule  7-15'!Num_Pmt_Per_Year,"")</f>
        <v>#NAME?</v>
      </c>
      <c r="I103" s="50" t="e">
        <f>IF(AND('Loan Amort Schedule  7-15'!Pay_Num&lt;&gt;"",'Loan Amort Schedule  7-15'!Sched_Pay+'Loan Amort Schedule  7-15'!Extra_Pay&lt;'Loan Amort Schedule  7-15'!Beg_Bal),'Loan Amort Schedule  7-15'!Beg_Bal-'Loan Amort Schedule  7-15'!Princ,IF('Loan Amort Schedule  7-15'!Pay_Num&lt;&gt;"",0,""))</f>
        <v>#NAME?</v>
      </c>
      <c r="J103" s="50" t="e">
        <f t="shared" si="1"/>
        <v>#NAME?</v>
      </c>
      <c r="K103" s="5"/>
      <c r="L103" s="5"/>
      <c r="M103" s="5"/>
      <c r="N103" s="5"/>
      <c r="O103" s="5"/>
      <c r="P103" s="5"/>
      <c r="Q103" s="5"/>
      <c r="R103" s="5"/>
      <c r="S103" s="5"/>
      <c r="T103" s="5"/>
      <c r="U103" s="5"/>
      <c r="V103" s="5"/>
      <c r="W103" s="5"/>
      <c r="X103" s="5"/>
      <c r="Y103" s="5"/>
      <c r="Z103" s="5"/>
    </row>
    <row r="104" spans="1:26" ht="12.75" customHeight="1" x14ac:dyDescent="0.2">
      <c r="A104" s="47" t="e">
        <f t="shared" si="2"/>
        <v>#NAME?</v>
      </c>
      <c r="B104" s="48" t="e">
        <f>IF('Loan Amort Schedule  7-15'!Pay_Num&lt;&gt;"",DATE(YEAR('Loan Amort Schedule  7-15'!Loan_Start),MONTH('Loan Amort Schedule  7-15'!Loan_Start)+('Loan Amort Schedule  7-15'!Pay_Num)*12/'Loan Amort Schedule  7-15'!Num_Pmt_Per_Year,DAY('Loan Amort Schedule  7-15'!Loan_Start)),"")</f>
        <v>#NAME?</v>
      </c>
      <c r="C104" s="50" t="e">
        <f>IF('Loan Amort Schedule  7-15'!Pay_Num&lt;&gt;"",I103,"")</f>
        <v>#NAME?</v>
      </c>
      <c r="D104" s="50" t="e">
        <f>IF('Loan Amort Schedule  7-15'!Pay_Num&lt;&gt;"",'Loan Amort Schedule  7-15'!Scheduled_Monthly_Payment,"")</f>
        <v>#NAME?</v>
      </c>
      <c r="E104"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04"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04" s="50" t="e">
        <f>IF('Loan Amort Schedule  7-15'!Pay_Num&lt;&gt;"",'Loan Amort Schedule  7-15'!Total_Pay-'Loan Amort Schedule  7-15'!Int,"")</f>
        <v>#NAME?</v>
      </c>
      <c r="H104" s="50" t="e">
        <f>IF('Loan Amort Schedule  7-15'!Pay_Num&lt;&gt;"",'Loan Amort Schedule  7-15'!Beg_Bal*'Loan Amort Schedule  7-15'!Interest_Rate/'Loan Amort Schedule  7-15'!Num_Pmt_Per_Year,"")</f>
        <v>#NAME?</v>
      </c>
      <c r="I104" s="50" t="e">
        <f>IF(AND('Loan Amort Schedule  7-15'!Pay_Num&lt;&gt;"",'Loan Amort Schedule  7-15'!Sched_Pay+'Loan Amort Schedule  7-15'!Extra_Pay&lt;'Loan Amort Schedule  7-15'!Beg_Bal),'Loan Amort Schedule  7-15'!Beg_Bal-'Loan Amort Schedule  7-15'!Princ,IF('Loan Amort Schedule  7-15'!Pay_Num&lt;&gt;"",0,""))</f>
        <v>#NAME?</v>
      </c>
      <c r="J104" s="50" t="e">
        <f t="shared" si="1"/>
        <v>#NAME?</v>
      </c>
      <c r="K104" s="5"/>
      <c r="L104" s="5"/>
      <c r="M104" s="5"/>
      <c r="N104" s="5"/>
      <c r="O104" s="5"/>
      <c r="P104" s="5"/>
      <c r="Q104" s="5"/>
      <c r="R104" s="5"/>
      <c r="S104" s="5"/>
      <c r="T104" s="5"/>
      <c r="U104" s="5"/>
      <c r="V104" s="5"/>
      <c r="W104" s="5"/>
      <c r="X104" s="5"/>
      <c r="Y104" s="5"/>
      <c r="Z104" s="5"/>
    </row>
    <row r="105" spans="1:26" ht="12.75" customHeight="1" x14ac:dyDescent="0.2">
      <c r="A105" s="47" t="e">
        <f t="shared" si="2"/>
        <v>#NAME?</v>
      </c>
      <c r="B105" s="48" t="e">
        <f>IF('Loan Amort Schedule  7-15'!Pay_Num&lt;&gt;"",DATE(YEAR('Loan Amort Schedule  7-15'!Loan_Start),MONTH('Loan Amort Schedule  7-15'!Loan_Start)+('Loan Amort Schedule  7-15'!Pay_Num)*12/'Loan Amort Schedule  7-15'!Num_Pmt_Per_Year,DAY('Loan Amort Schedule  7-15'!Loan_Start)),"")</f>
        <v>#NAME?</v>
      </c>
      <c r="C105" s="50" t="e">
        <f>IF('Loan Amort Schedule  7-15'!Pay_Num&lt;&gt;"",I104,"")</f>
        <v>#NAME?</v>
      </c>
      <c r="D105" s="50" t="e">
        <f>IF('Loan Amort Schedule  7-15'!Pay_Num&lt;&gt;"",'Loan Amort Schedule  7-15'!Scheduled_Monthly_Payment,"")</f>
        <v>#NAME?</v>
      </c>
      <c r="E105"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05"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05" s="50" t="e">
        <f>IF('Loan Amort Schedule  7-15'!Pay_Num&lt;&gt;"",'Loan Amort Schedule  7-15'!Total_Pay-'Loan Amort Schedule  7-15'!Int,"")</f>
        <v>#NAME?</v>
      </c>
      <c r="H105" s="50" t="e">
        <f>IF('Loan Amort Schedule  7-15'!Pay_Num&lt;&gt;"",'Loan Amort Schedule  7-15'!Beg_Bal*'Loan Amort Schedule  7-15'!Interest_Rate/'Loan Amort Schedule  7-15'!Num_Pmt_Per_Year,"")</f>
        <v>#NAME?</v>
      </c>
      <c r="I105" s="50" t="e">
        <f>IF(AND('Loan Amort Schedule  7-15'!Pay_Num&lt;&gt;"",'Loan Amort Schedule  7-15'!Sched_Pay+'Loan Amort Schedule  7-15'!Extra_Pay&lt;'Loan Amort Schedule  7-15'!Beg_Bal),'Loan Amort Schedule  7-15'!Beg_Bal-'Loan Amort Schedule  7-15'!Princ,IF('Loan Amort Schedule  7-15'!Pay_Num&lt;&gt;"",0,""))</f>
        <v>#NAME?</v>
      </c>
      <c r="J105" s="50" t="e">
        <f t="shared" si="1"/>
        <v>#NAME?</v>
      </c>
      <c r="K105" s="5"/>
      <c r="L105" s="5"/>
      <c r="M105" s="5"/>
      <c r="N105" s="5"/>
      <c r="O105" s="5"/>
      <c r="P105" s="5"/>
      <c r="Q105" s="5"/>
      <c r="R105" s="5"/>
      <c r="S105" s="5"/>
      <c r="T105" s="5"/>
      <c r="U105" s="5"/>
      <c r="V105" s="5"/>
      <c r="W105" s="5"/>
      <c r="X105" s="5"/>
      <c r="Y105" s="5"/>
      <c r="Z105" s="5"/>
    </row>
    <row r="106" spans="1:26" ht="12.75" customHeight="1" x14ac:dyDescent="0.2">
      <c r="A106" s="47" t="e">
        <f t="shared" si="2"/>
        <v>#NAME?</v>
      </c>
      <c r="B106" s="48" t="e">
        <f>IF('Loan Amort Schedule  7-15'!Pay_Num&lt;&gt;"",DATE(YEAR('Loan Amort Schedule  7-15'!Loan_Start),MONTH('Loan Amort Schedule  7-15'!Loan_Start)+('Loan Amort Schedule  7-15'!Pay_Num)*12/'Loan Amort Schedule  7-15'!Num_Pmt_Per_Year,DAY('Loan Amort Schedule  7-15'!Loan_Start)),"")</f>
        <v>#NAME?</v>
      </c>
      <c r="C106" s="50" t="e">
        <f>IF('Loan Amort Schedule  7-15'!Pay_Num&lt;&gt;"",I105,"")</f>
        <v>#NAME?</v>
      </c>
      <c r="D106" s="50" t="e">
        <f>IF('Loan Amort Schedule  7-15'!Pay_Num&lt;&gt;"",'Loan Amort Schedule  7-15'!Scheduled_Monthly_Payment,"")</f>
        <v>#NAME?</v>
      </c>
      <c r="E106"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06"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06" s="50" t="e">
        <f>IF('Loan Amort Schedule  7-15'!Pay_Num&lt;&gt;"",'Loan Amort Schedule  7-15'!Total_Pay-'Loan Amort Schedule  7-15'!Int,"")</f>
        <v>#NAME?</v>
      </c>
      <c r="H106" s="50" t="e">
        <f>IF('Loan Amort Schedule  7-15'!Pay_Num&lt;&gt;"",'Loan Amort Schedule  7-15'!Beg_Bal*'Loan Amort Schedule  7-15'!Interest_Rate/'Loan Amort Schedule  7-15'!Num_Pmt_Per_Year,"")</f>
        <v>#NAME?</v>
      </c>
      <c r="I106" s="50" t="e">
        <f>IF(AND('Loan Amort Schedule  7-15'!Pay_Num&lt;&gt;"",'Loan Amort Schedule  7-15'!Sched_Pay+'Loan Amort Schedule  7-15'!Extra_Pay&lt;'Loan Amort Schedule  7-15'!Beg_Bal),'Loan Amort Schedule  7-15'!Beg_Bal-'Loan Amort Schedule  7-15'!Princ,IF('Loan Amort Schedule  7-15'!Pay_Num&lt;&gt;"",0,""))</f>
        <v>#NAME?</v>
      </c>
      <c r="J106" s="50" t="e">
        <f t="shared" si="1"/>
        <v>#NAME?</v>
      </c>
      <c r="K106" s="5"/>
      <c r="L106" s="5"/>
      <c r="M106" s="5"/>
      <c r="N106" s="5"/>
      <c r="O106" s="5"/>
      <c r="P106" s="5"/>
      <c r="Q106" s="5"/>
      <c r="R106" s="5"/>
      <c r="S106" s="5"/>
      <c r="T106" s="5"/>
      <c r="U106" s="5"/>
      <c r="V106" s="5"/>
      <c r="W106" s="5"/>
      <c r="X106" s="5"/>
      <c r="Y106" s="5"/>
      <c r="Z106" s="5"/>
    </row>
    <row r="107" spans="1:26" ht="12.75" customHeight="1" x14ac:dyDescent="0.2">
      <c r="A107" s="47" t="e">
        <f t="shared" si="2"/>
        <v>#NAME?</v>
      </c>
      <c r="B107" s="48" t="e">
        <f>IF('Loan Amort Schedule  7-15'!Pay_Num&lt;&gt;"",DATE(YEAR('Loan Amort Schedule  7-15'!Loan_Start),MONTH('Loan Amort Schedule  7-15'!Loan_Start)+('Loan Amort Schedule  7-15'!Pay_Num)*12/'Loan Amort Schedule  7-15'!Num_Pmt_Per_Year,DAY('Loan Amort Schedule  7-15'!Loan_Start)),"")</f>
        <v>#NAME?</v>
      </c>
      <c r="C107" s="50" t="e">
        <f>IF('Loan Amort Schedule  7-15'!Pay_Num&lt;&gt;"",I106,"")</f>
        <v>#NAME?</v>
      </c>
      <c r="D107" s="50" t="e">
        <f>IF('Loan Amort Schedule  7-15'!Pay_Num&lt;&gt;"",'Loan Amort Schedule  7-15'!Scheduled_Monthly_Payment,"")</f>
        <v>#NAME?</v>
      </c>
      <c r="E107"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07"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07" s="50" t="e">
        <f>IF('Loan Amort Schedule  7-15'!Pay_Num&lt;&gt;"",'Loan Amort Schedule  7-15'!Total_Pay-'Loan Amort Schedule  7-15'!Int,"")</f>
        <v>#NAME?</v>
      </c>
      <c r="H107" s="50" t="e">
        <f>IF('Loan Amort Schedule  7-15'!Pay_Num&lt;&gt;"",'Loan Amort Schedule  7-15'!Beg_Bal*'Loan Amort Schedule  7-15'!Interest_Rate/'Loan Amort Schedule  7-15'!Num_Pmt_Per_Year,"")</f>
        <v>#NAME?</v>
      </c>
      <c r="I107" s="50" t="e">
        <f>IF(AND('Loan Amort Schedule  7-15'!Pay_Num&lt;&gt;"",'Loan Amort Schedule  7-15'!Sched_Pay+'Loan Amort Schedule  7-15'!Extra_Pay&lt;'Loan Amort Schedule  7-15'!Beg_Bal),'Loan Amort Schedule  7-15'!Beg_Bal-'Loan Amort Schedule  7-15'!Princ,IF('Loan Amort Schedule  7-15'!Pay_Num&lt;&gt;"",0,""))</f>
        <v>#NAME?</v>
      </c>
      <c r="J107" s="50" t="e">
        <f t="shared" si="1"/>
        <v>#NAME?</v>
      </c>
      <c r="K107" s="5"/>
      <c r="L107" s="5"/>
      <c r="M107" s="5"/>
      <c r="N107" s="5"/>
      <c r="O107" s="5"/>
      <c r="P107" s="5"/>
      <c r="Q107" s="5"/>
      <c r="R107" s="5"/>
      <c r="S107" s="5"/>
      <c r="T107" s="5"/>
      <c r="U107" s="5"/>
      <c r="V107" s="5"/>
      <c r="W107" s="5"/>
      <c r="X107" s="5"/>
      <c r="Y107" s="5"/>
      <c r="Z107" s="5"/>
    </row>
    <row r="108" spans="1:26" ht="12.75" customHeight="1" x14ac:dyDescent="0.2">
      <c r="A108" s="47" t="e">
        <f t="shared" si="2"/>
        <v>#NAME?</v>
      </c>
      <c r="B108" s="48" t="e">
        <f>IF('Loan Amort Schedule  7-15'!Pay_Num&lt;&gt;"",DATE(YEAR('Loan Amort Schedule  7-15'!Loan_Start),MONTH('Loan Amort Schedule  7-15'!Loan_Start)+('Loan Amort Schedule  7-15'!Pay_Num)*12/'Loan Amort Schedule  7-15'!Num_Pmt_Per_Year,DAY('Loan Amort Schedule  7-15'!Loan_Start)),"")</f>
        <v>#NAME?</v>
      </c>
      <c r="C108" s="50" t="e">
        <f>IF('Loan Amort Schedule  7-15'!Pay_Num&lt;&gt;"",I107,"")</f>
        <v>#NAME?</v>
      </c>
      <c r="D108" s="50" t="e">
        <f>IF('Loan Amort Schedule  7-15'!Pay_Num&lt;&gt;"",'Loan Amort Schedule  7-15'!Scheduled_Monthly_Payment,"")</f>
        <v>#NAME?</v>
      </c>
      <c r="E108"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08"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08" s="50" t="e">
        <f>IF('Loan Amort Schedule  7-15'!Pay_Num&lt;&gt;"",'Loan Amort Schedule  7-15'!Total_Pay-'Loan Amort Schedule  7-15'!Int,"")</f>
        <v>#NAME?</v>
      </c>
      <c r="H108" s="50" t="e">
        <f>IF('Loan Amort Schedule  7-15'!Pay_Num&lt;&gt;"",'Loan Amort Schedule  7-15'!Beg_Bal*'Loan Amort Schedule  7-15'!Interest_Rate/'Loan Amort Schedule  7-15'!Num_Pmt_Per_Year,"")</f>
        <v>#NAME?</v>
      </c>
      <c r="I108" s="50" t="e">
        <f>IF(AND('Loan Amort Schedule  7-15'!Pay_Num&lt;&gt;"",'Loan Amort Schedule  7-15'!Sched_Pay+'Loan Amort Schedule  7-15'!Extra_Pay&lt;'Loan Amort Schedule  7-15'!Beg_Bal),'Loan Amort Schedule  7-15'!Beg_Bal-'Loan Amort Schedule  7-15'!Princ,IF('Loan Amort Schedule  7-15'!Pay_Num&lt;&gt;"",0,""))</f>
        <v>#NAME?</v>
      </c>
      <c r="J108" s="50" t="e">
        <f t="shared" si="1"/>
        <v>#NAME?</v>
      </c>
      <c r="K108" s="5"/>
      <c r="L108" s="5"/>
      <c r="M108" s="5"/>
      <c r="N108" s="5"/>
      <c r="O108" s="5"/>
      <c r="P108" s="5"/>
      <c r="Q108" s="5"/>
      <c r="R108" s="5"/>
      <c r="S108" s="5"/>
      <c r="T108" s="5"/>
      <c r="U108" s="5"/>
      <c r="V108" s="5"/>
      <c r="W108" s="5"/>
      <c r="X108" s="5"/>
      <c r="Y108" s="5"/>
      <c r="Z108" s="5"/>
    </row>
    <row r="109" spans="1:26" ht="12.75" customHeight="1" x14ac:dyDescent="0.2">
      <c r="A109" s="47" t="e">
        <f t="shared" si="2"/>
        <v>#NAME?</v>
      </c>
      <c r="B109" s="48" t="e">
        <f>IF('Loan Amort Schedule  7-15'!Pay_Num&lt;&gt;"",DATE(YEAR('Loan Amort Schedule  7-15'!Loan_Start),MONTH('Loan Amort Schedule  7-15'!Loan_Start)+('Loan Amort Schedule  7-15'!Pay_Num)*12/'Loan Amort Schedule  7-15'!Num_Pmt_Per_Year,DAY('Loan Amort Schedule  7-15'!Loan_Start)),"")</f>
        <v>#NAME?</v>
      </c>
      <c r="C109" s="50" t="e">
        <f>IF('Loan Amort Schedule  7-15'!Pay_Num&lt;&gt;"",I108,"")</f>
        <v>#NAME?</v>
      </c>
      <c r="D109" s="50" t="e">
        <f>IF('Loan Amort Schedule  7-15'!Pay_Num&lt;&gt;"",'Loan Amort Schedule  7-15'!Scheduled_Monthly_Payment,"")</f>
        <v>#NAME?</v>
      </c>
      <c r="E109"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09"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09" s="50" t="e">
        <f>IF('Loan Amort Schedule  7-15'!Pay_Num&lt;&gt;"",'Loan Amort Schedule  7-15'!Total_Pay-'Loan Amort Schedule  7-15'!Int,"")</f>
        <v>#NAME?</v>
      </c>
      <c r="H109" s="50" t="e">
        <f>IF('Loan Amort Schedule  7-15'!Pay_Num&lt;&gt;"",'Loan Amort Schedule  7-15'!Beg_Bal*'Loan Amort Schedule  7-15'!Interest_Rate/'Loan Amort Schedule  7-15'!Num_Pmt_Per_Year,"")</f>
        <v>#NAME?</v>
      </c>
      <c r="I109" s="50" t="e">
        <f>IF(AND('Loan Amort Schedule  7-15'!Pay_Num&lt;&gt;"",'Loan Amort Schedule  7-15'!Sched_Pay+'Loan Amort Schedule  7-15'!Extra_Pay&lt;'Loan Amort Schedule  7-15'!Beg_Bal),'Loan Amort Schedule  7-15'!Beg_Bal-'Loan Amort Schedule  7-15'!Princ,IF('Loan Amort Schedule  7-15'!Pay_Num&lt;&gt;"",0,""))</f>
        <v>#NAME?</v>
      </c>
      <c r="J109" s="50" t="e">
        <f t="shared" si="1"/>
        <v>#NAME?</v>
      </c>
      <c r="K109" s="5"/>
      <c r="L109" s="5"/>
      <c r="M109" s="5"/>
      <c r="N109" s="5"/>
      <c r="O109" s="5"/>
      <c r="P109" s="5"/>
      <c r="Q109" s="5"/>
      <c r="R109" s="5"/>
      <c r="S109" s="5"/>
      <c r="T109" s="5"/>
      <c r="U109" s="5"/>
      <c r="V109" s="5"/>
      <c r="W109" s="5"/>
      <c r="X109" s="5"/>
      <c r="Y109" s="5"/>
      <c r="Z109" s="5"/>
    </row>
    <row r="110" spans="1:26" ht="12.75" customHeight="1" x14ac:dyDescent="0.2">
      <c r="A110" s="47" t="e">
        <f t="shared" si="2"/>
        <v>#NAME?</v>
      </c>
      <c r="B110" s="48" t="e">
        <f>IF('Loan Amort Schedule  7-15'!Pay_Num&lt;&gt;"",DATE(YEAR('Loan Amort Schedule  7-15'!Loan_Start),MONTH('Loan Amort Schedule  7-15'!Loan_Start)+('Loan Amort Schedule  7-15'!Pay_Num)*12/'Loan Amort Schedule  7-15'!Num_Pmt_Per_Year,DAY('Loan Amort Schedule  7-15'!Loan_Start)),"")</f>
        <v>#NAME?</v>
      </c>
      <c r="C110" s="50" t="e">
        <f>IF('Loan Amort Schedule  7-15'!Pay_Num&lt;&gt;"",I109,"")</f>
        <v>#NAME?</v>
      </c>
      <c r="D110" s="50" t="e">
        <f>IF('Loan Amort Schedule  7-15'!Pay_Num&lt;&gt;"",'Loan Amort Schedule  7-15'!Scheduled_Monthly_Payment,"")</f>
        <v>#NAME?</v>
      </c>
      <c r="E110"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10"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10" s="50" t="e">
        <f>IF('Loan Amort Schedule  7-15'!Pay_Num&lt;&gt;"",'Loan Amort Schedule  7-15'!Total_Pay-'Loan Amort Schedule  7-15'!Int,"")</f>
        <v>#NAME?</v>
      </c>
      <c r="H110" s="50" t="e">
        <f>IF('Loan Amort Schedule  7-15'!Pay_Num&lt;&gt;"",'Loan Amort Schedule  7-15'!Beg_Bal*'Loan Amort Schedule  7-15'!Interest_Rate/'Loan Amort Schedule  7-15'!Num_Pmt_Per_Year,"")</f>
        <v>#NAME?</v>
      </c>
      <c r="I110" s="50" t="e">
        <f>IF(AND('Loan Amort Schedule  7-15'!Pay_Num&lt;&gt;"",'Loan Amort Schedule  7-15'!Sched_Pay+'Loan Amort Schedule  7-15'!Extra_Pay&lt;'Loan Amort Schedule  7-15'!Beg_Bal),'Loan Amort Schedule  7-15'!Beg_Bal-'Loan Amort Schedule  7-15'!Princ,IF('Loan Amort Schedule  7-15'!Pay_Num&lt;&gt;"",0,""))</f>
        <v>#NAME?</v>
      </c>
      <c r="J110" s="50" t="e">
        <f t="shared" si="1"/>
        <v>#NAME?</v>
      </c>
      <c r="K110" s="5"/>
      <c r="L110" s="5"/>
      <c r="M110" s="5"/>
      <c r="N110" s="5"/>
      <c r="O110" s="5"/>
      <c r="P110" s="5"/>
      <c r="Q110" s="5"/>
      <c r="R110" s="5"/>
      <c r="S110" s="5"/>
      <c r="T110" s="5"/>
      <c r="U110" s="5"/>
      <c r="V110" s="5"/>
      <c r="W110" s="5"/>
      <c r="X110" s="5"/>
      <c r="Y110" s="5"/>
      <c r="Z110" s="5"/>
    </row>
    <row r="111" spans="1:26" ht="12.75" customHeight="1" x14ac:dyDescent="0.2">
      <c r="A111" s="47" t="e">
        <f t="shared" si="2"/>
        <v>#NAME?</v>
      </c>
      <c r="B111" s="48" t="e">
        <f>IF('Loan Amort Schedule  7-15'!Pay_Num&lt;&gt;"",DATE(YEAR('Loan Amort Schedule  7-15'!Loan_Start),MONTH('Loan Amort Schedule  7-15'!Loan_Start)+('Loan Amort Schedule  7-15'!Pay_Num)*12/'Loan Amort Schedule  7-15'!Num_Pmt_Per_Year,DAY('Loan Amort Schedule  7-15'!Loan_Start)),"")</f>
        <v>#NAME?</v>
      </c>
      <c r="C111" s="50" t="e">
        <f>IF('Loan Amort Schedule  7-15'!Pay_Num&lt;&gt;"",I110,"")</f>
        <v>#NAME?</v>
      </c>
      <c r="D111" s="50" t="e">
        <f>IF('Loan Amort Schedule  7-15'!Pay_Num&lt;&gt;"",'Loan Amort Schedule  7-15'!Scheduled_Monthly_Payment,"")</f>
        <v>#NAME?</v>
      </c>
      <c r="E111"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11"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11" s="50" t="e">
        <f>IF('Loan Amort Schedule  7-15'!Pay_Num&lt;&gt;"",'Loan Amort Schedule  7-15'!Total_Pay-'Loan Amort Schedule  7-15'!Int,"")</f>
        <v>#NAME?</v>
      </c>
      <c r="H111" s="50" t="e">
        <f>IF('Loan Amort Schedule  7-15'!Pay_Num&lt;&gt;"",'Loan Amort Schedule  7-15'!Beg_Bal*'Loan Amort Schedule  7-15'!Interest_Rate/'Loan Amort Schedule  7-15'!Num_Pmt_Per_Year,"")</f>
        <v>#NAME?</v>
      </c>
      <c r="I111" s="50" t="e">
        <f>IF(AND('Loan Amort Schedule  7-15'!Pay_Num&lt;&gt;"",'Loan Amort Schedule  7-15'!Sched_Pay+'Loan Amort Schedule  7-15'!Extra_Pay&lt;'Loan Amort Schedule  7-15'!Beg_Bal),'Loan Amort Schedule  7-15'!Beg_Bal-'Loan Amort Schedule  7-15'!Princ,IF('Loan Amort Schedule  7-15'!Pay_Num&lt;&gt;"",0,""))</f>
        <v>#NAME?</v>
      </c>
      <c r="J111" s="50" t="e">
        <f t="shared" si="1"/>
        <v>#NAME?</v>
      </c>
      <c r="K111" s="5"/>
      <c r="L111" s="5"/>
      <c r="M111" s="5"/>
      <c r="N111" s="5"/>
      <c r="O111" s="5"/>
      <c r="P111" s="5"/>
      <c r="Q111" s="5"/>
      <c r="R111" s="5"/>
      <c r="S111" s="5"/>
      <c r="T111" s="5"/>
      <c r="U111" s="5"/>
      <c r="V111" s="5"/>
      <c r="W111" s="5"/>
      <c r="X111" s="5"/>
      <c r="Y111" s="5"/>
      <c r="Z111" s="5"/>
    </row>
    <row r="112" spans="1:26" ht="12.75" customHeight="1" x14ac:dyDescent="0.2">
      <c r="A112" s="47" t="e">
        <f t="shared" si="2"/>
        <v>#NAME?</v>
      </c>
      <c r="B112" s="48" t="e">
        <f>IF('Loan Amort Schedule  7-15'!Pay_Num&lt;&gt;"",DATE(YEAR('Loan Amort Schedule  7-15'!Loan_Start),MONTH('Loan Amort Schedule  7-15'!Loan_Start)+('Loan Amort Schedule  7-15'!Pay_Num)*12/'Loan Amort Schedule  7-15'!Num_Pmt_Per_Year,DAY('Loan Amort Schedule  7-15'!Loan_Start)),"")</f>
        <v>#NAME?</v>
      </c>
      <c r="C112" s="50" t="e">
        <f>IF('Loan Amort Schedule  7-15'!Pay_Num&lt;&gt;"",I111,"")</f>
        <v>#NAME?</v>
      </c>
      <c r="D112" s="50" t="e">
        <f>IF('Loan Amort Schedule  7-15'!Pay_Num&lt;&gt;"",'Loan Amort Schedule  7-15'!Scheduled_Monthly_Payment,"")</f>
        <v>#NAME?</v>
      </c>
      <c r="E112"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12"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12" s="50" t="e">
        <f>IF('Loan Amort Schedule  7-15'!Pay_Num&lt;&gt;"",'Loan Amort Schedule  7-15'!Total_Pay-'Loan Amort Schedule  7-15'!Int,"")</f>
        <v>#NAME?</v>
      </c>
      <c r="H112" s="50" t="e">
        <f>IF('Loan Amort Schedule  7-15'!Pay_Num&lt;&gt;"",'Loan Amort Schedule  7-15'!Beg_Bal*'Loan Amort Schedule  7-15'!Interest_Rate/'Loan Amort Schedule  7-15'!Num_Pmt_Per_Year,"")</f>
        <v>#NAME?</v>
      </c>
      <c r="I112" s="50" t="e">
        <f>IF(AND('Loan Amort Schedule  7-15'!Pay_Num&lt;&gt;"",'Loan Amort Schedule  7-15'!Sched_Pay+'Loan Amort Schedule  7-15'!Extra_Pay&lt;'Loan Amort Schedule  7-15'!Beg_Bal),'Loan Amort Schedule  7-15'!Beg_Bal-'Loan Amort Schedule  7-15'!Princ,IF('Loan Amort Schedule  7-15'!Pay_Num&lt;&gt;"",0,""))</f>
        <v>#NAME?</v>
      </c>
      <c r="J112" s="50" t="e">
        <f t="shared" si="1"/>
        <v>#NAME?</v>
      </c>
      <c r="K112" s="5"/>
      <c r="L112" s="5"/>
      <c r="M112" s="5"/>
      <c r="N112" s="5"/>
      <c r="O112" s="5"/>
      <c r="P112" s="5"/>
      <c r="Q112" s="5"/>
      <c r="R112" s="5"/>
      <c r="S112" s="5"/>
      <c r="T112" s="5"/>
      <c r="U112" s="5"/>
      <c r="V112" s="5"/>
      <c r="W112" s="5"/>
      <c r="X112" s="5"/>
      <c r="Y112" s="5"/>
      <c r="Z112" s="5"/>
    </row>
    <row r="113" spans="1:26" ht="12.75" customHeight="1" x14ac:dyDescent="0.2">
      <c r="A113" s="47" t="e">
        <f t="shared" si="2"/>
        <v>#NAME?</v>
      </c>
      <c r="B113" s="48" t="e">
        <f>IF('Loan Amort Schedule  7-15'!Pay_Num&lt;&gt;"",DATE(YEAR('Loan Amort Schedule  7-15'!Loan_Start),MONTH('Loan Amort Schedule  7-15'!Loan_Start)+('Loan Amort Schedule  7-15'!Pay_Num)*12/'Loan Amort Schedule  7-15'!Num_Pmt_Per_Year,DAY('Loan Amort Schedule  7-15'!Loan_Start)),"")</f>
        <v>#NAME?</v>
      </c>
      <c r="C113" s="50" t="e">
        <f>IF('Loan Amort Schedule  7-15'!Pay_Num&lt;&gt;"",I112,"")</f>
        <v>#NAME?</v>
      </c>
      <c r="D113" s="50" t="e">
        <f>IF('Loan Amort Schedule  7-15'!Pay_Num&lt;&gt;"",'Loan Amort Schedule  7-15'!Scheduled_Monthly_Payment,"")</f>
        <v>#NAME?</v>
      </c>
      <c r="E113"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13"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13" s="50" t="e">
        <f>IF('Loan Amort Schedule  7-15'!Pay_Num&lt;&gt;"",'Loan Amort Schedule  7-15'!Total_Pay-'Loan Amort Schedule  7-15'!Int,"")</f>
        <v>#NAME?</v>
      </c>
      <c r="H113" s="50" t="e">
        <f>IF('Loan Amort Schedule  7-15'!Pay_Num&lt;&gt;"",'Loan Amort Schedule  7-15'!Beg_Bal*'Loan Amort Schedule  7-15'!Interest_Rate/'Loan Amort Schedule  7-15'!Num_Pmt_Per_Year,"")</f>
        <v>#NAME?</v>
      </c>
      <c r="I113" s="50" t="e">
        <f>IF(AND('Loan Amort Schedule  7-15'!Pay_Num&lt;&gt;"",'Loan Amort Schedule  7-15'!Sched_Pay+'Loan Amort Schedule  7-15'!Extra_Pay&lt;'Loan Amort Schedule  7-15'!Beg_Bal),'Loan Amort Schedule  7-15'!Beg_Bal-'Loan Amort Schedule  7-15'!Princ,IF('Loan Amort Schedule  7-15'!Pay_Num&lt;&gt;"",0,""))</f>
        <v>#NAME?</v>
      </c>
      <c r="J113" s="50" t="e">
        <f t="shared" si="1"/>
        <v>#NAME?</v>
      </c>
      <c r="K113" s="5"/>
      <c r="L113" s="5"/>
      <c r="M113" s="5"/>
      <c r="N113" s="5"/>
      <c r="O113" s="5"/>
      <c r="P113" s="5"/>
      <c r="Q113" s="5"/>
      <c r="R113" s="5"/>
      <c r="S113" s="5"/>
      <c r="T113" s="5"/>
      <c r="U113" s="5"/>
      <c r="V113" s="5"/>
      <c r="W113" s="5"/>
      <c r="X113" s="5"/>
      <c r="Y113" s="5"/>
      <c r="Z113" s="5"/>
    </row>
    <row r="114" spans="1:26" ht="12.75" customHeight="1" x14ac:dyDescent="0.2">
      <c r="A114" s="47" t="e">
        <f t="shared" si="2"/>
        <v>#NAME?</v>
      </c>
      <c r="B114" s="48" t="e">
        <f>IF('Loan Amort Schedule  7-15'!Pay_Num&lt;&gt;"",DATE(YEAR('Loan Amort Schedule  7-15'!Loan_Start),MONTH('Loan Amort Schedule  7-15'!Loan_Start)+('Loan Amort Schedule  7-15'!Pay_Num)*12/'Loan Amort Schedule  7-15'!Num_Pmt_Per_Year,DAY('Loan Amort Schedule  7-15'!Loan_Start)),"")</f>
        <v>#NAME?</v>
      </c>
      <c r="C114" s="50" t="e">
        <f>IF('Loan Amort Schedule  7-15'!Pay_Num&lt;&gt;"",I113,"")</f>
        <v>#NAME?</v>
      </c>
      <c r="D114" s="50" t="e">
        <f>IF('Loan Amort Schedule  7-15'!Pay_Num&lt;&gt;"",'Loan Amort Schedule  7-15'!Scheduled_Monthly_Payment,"")</f>
        <v>#NAME?</v>
      </c>
      <c r="E114"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14"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14" s="50" t="e">
        <f>IF('Loan Amort Schedule  7-15'!Pay_Num&lt;&gt;"",'Loan Amort Schedule  7-15'!Total_Pay-'Loan Amort Schedule  7-15'!Int,"")</f>
        <v>#NAME?</v>
      </c>
      <c r="H114" s="50" t="e">
        <f>IF('Loan Amort Schedule  7-15'!Pay_Num&lt;&gt;"",'Loan Amort Schedule  7-15'!Beg_Bal*'Loan Amort Schedule  7-15'!Interest_Rate/'Loan Amort Schedule  7-15'!Num_Pmt_Per_Year,"")</f>
        <v>#NAME?</v>
      </c>
      <c r="I114" s="50" t="e">
        <f>IF(AND('Loan Amort Schedule  7-15'!Pay_Num&lt;&gt;"",'Loan Amort Schedule  7-15'!Sched_Pay+'Loan Amort Schedule  7-15'!Extra_Pay&lt;'Loan Amort Schedule  7-15'!Beg_Bal),'Loan Amort Schedule  7-15'!Beg_Bal-'Loan Amort Schedule  7-15'!Princ,IF('Loan Amort Schedule  7-15'!Pay_Num&lt;&gt;"",0,""))</f>
        <v>#NAME?</v>
      </c>
      <c r="J114" s="50" t="e">
        <f t="shared" si="1"/>
        <v>#NAME?</v>
      </c>
      <c r="K114" s="5"/>
      <c r="L114" s="5"/>
      <c r="M114" s="5"/>
      <c r="N114" s="5"/>
      <c r="O114" s="5"/>
      <c r="P114" s="5"/>
      <c r="Q114" s="5"/>
      <c r="R114" s="5"/>
      <c r="S114" s="5"/>
      <c r="T114" s="5"/>
      <c r="U114" s="5"/>
      <c r="V114" s="5"/>
      <c r="W114" s="5"/>
      <c r="X114" s="5"/>
      <c r="Y114" s="5"/>
      <c r="Z114" s="5"/>
    </row>
    <row r="115" spans="1:26" ht="12.75" customHeight="1" x14ac:dyDescent="0.2">
      <c r="A115" s="47" t="e">
        <f t="shared" si="2"/>
        <v>#NAME?</v>
      </c>
      <c r="B115" s="48" t="e">
        <f>IF('Loan Amort Schedule  7-15'!Pay_Num&lt;&gt;"",DATE(YEAR('Loan Amort Schedule  7-15'!Loan_Start),MONTH('Loan Amort Schedule  7-15'!Loan_Start)+('Loan Amort Schedule  7-15'!Pay_Num)*12/'Loan Amort Schedule  7-15'!Num_Pmt_Per_Year,DAY('Loan Amort Schedule  7-15'!Loan_Start)),"")</f>
        <v>#NAME?</v>
      </c>
      <c r="C115" s="50" t="e">
        <f>IF('Loan Amort Schedule  7-15'!Pay_Num&lt;&gt;"",I114,"")</f>
        <v>#NAME?</v>
      </c>
      <c r="D115" s="50" t="e">
        <f>IF('Loan Amort Schedule  7-15'!Pay_Num&lt;&gt;"",'Loan Amort Schedule  7-15'!Scheduled_Monthly_Payment,"")</f>
        <v>#NAME?</v>
      </c>
      <c r="E115"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15"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15" s="50" t="e">
        <f>IF('Loan Amort Schedule  7-15'!Pay_Num&lt;&gt;"",'Loan Amort Schedule  7-15'!Total_Pay-'Loan Amort Schedule  7-15'!Int,"")</f>
        <v>#NAME?</v>
      </c>
      <c r="H115" s="50" t="e">
        <f>IF('Loan Amort Schedule  7-15'!Pay_Num&lt;&gt;"",'Loan Amort Schedule  7-15'!Beg_Bal*'Loan Amort Schedule  7-15'!Interest_Rate/'Loan Amort Schedule  7-15'!Num_Pmt_Per_Year,"")</f>
        <v>#NAME?</v>
      </c>
      <c r="I115" s="50" t="e">
        <f>IF(AND('Loan Amort Schedule  7-15'!Pay_Num&lt;&gt;"",'Loan Amort Schedule  7-15'!Sched_Pay+'Loan Amort Schedule  7-15'!Extra_Pay&lt;'Loan Amort Schedule  7-15'!Beg_Bal),'Loan Amort Schedule  7-15'!Beg_Bal-'Loan Amort Schedule  7-15'!Princ,IF('Loan Amort Schedule  7-15'!Pay_Num&lt;&gt;"",0,""))</f>
        <v>#NAME?</v>
      </c>
      <c r="J115" s="50" t="e">
        <f t="shared" si="1"/>
        <v>#NAME?</v>
      </c>
      <c r="K115" s="5"/>
      <c r="L115" s="5"/>
      <c r="M115" s="5"/>
      <c r="N115" s="5"/>
      <c r="O115" s="5"/>
      <c r="P115" s="5"/>
      <c r="Q115" s="5"/>
      <c r="R115" s="5"/>
      <c r="S115" s="5"/>
      <c r="T115" s="5"/>
      <c r="U115" s="5"/>
      <c r="V115" s="5"/>
      <c r="W115" s="5"/>
      <c r="X115" s="5"/>
      <c r="Y115" s="5"/>
      <c r="Z115" s="5"/>
    </row>
    <row r="116" spans="1:26" ht="12.75" customHeight="1" x14ac:dyDescent="0.2">
      <c r="A116" s="47" t="e">
        <f t="shared" si="2"/>
        <v>#NAME?</v>
      </c>
      <c r="B116" s="48" t="e">
        <f>IF('Loan Amort Schedule  7-15'!Pay_Num&lt;&gt;"",DATE(YEAR('Loan Amort Schedule  7-15'!Loan_Start),MONTH('Loan Amort Schedule  7-15'!Loan_Start)+('Loan Amort Schedule  7-15'!Pay_Num)*12/'Loan Amort Schedule  7-15'!Num_Pmt_Per_Year,DAY('Loan Amort Schedule  7-15'!Loan_Start)),"")</f>
        <v>#NAME?</v>
      </c>
      <c r="C116" s="50" t="e">
        <f>IF('Loan Amort Schedule  7-15'!Pay_Num&lt;&gt;"",I115,"")</f>
        <v>#NAME?</v>
      </c>
      <c r="D116" s="50" t="e">
        <f>IF('Loan Amort Schedule  7-15'!Pay_Num&lt;&gt;"",'Loan Amort Schedule  7-15'!Scheduled_Monthly_Payment,"")</f>
        <v>#NAME?</v>
      </c>
      <c r="E116"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16"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16" s="50" t="e">
        <f>IF('Loan Amort Schedule  7-15'!Pay_Num&lt;&gt;"",'Loan Amort Schedule  7-15'!Total_Pay-'Loan Amort Schedule  7-15'!Int,"")</f>
        <v>#NAME?</v>
      </c>
      <c r="H116" s="50" t="e">
        <f>IF('Loan Amort Schedule  7-15'!Pay_Num&lt;&gt;"",'Loan Amort Schedule  7-15'!Beg_Bal*'Loan Amort Schedule  7-15'!Interest_Rate/'Loan Amort Schedule  7-15'!Num_Pmt_Per_Year,"")</f>
        <v>#NAME?</v>
      </c>
      <c r="I116" s="50" t="e">
        <f>IF(AND('Loan Amort Schedule  7-15'!Pay_Num&lt;&gt;"",'Loan Amort Schedule  7-15'!Sched_Pay+'Loan Amort Schedule  7-15'!Extra_Pay&lt;'Loan Amort Schedule  7-15'!Beg_Bal),'Loan Amort Schedule  7-15'!Beg_Bal-'Loan Amort Schedule  7-15'!Princ,IF('Loan Amort Schedule  7-15'!Pay_Num&lt;&gt;"",0,""))</f>
        <v>#NAME?</v>
      </c>
      <c r="J116" s="50" t="e">
        <f t="shared" si="1"/>
        <v>#NAME?</v>
      </c>
      <c r="K116" s="5"/>
      <c r="L116" s="5"/>
      <c r="M116" s="5"/>
      <c r="N116" s="5"/>
      <c r="O116" s="5"/>
      <c r="P116" s="5"/>
      <c r="Q116" s="5"/>
      <c r="R116" s="5"/>
      <c r="S116" s="5"/>
      <c r="T116" s="5"/>
      <c r="U116" s="5"/>
      <c r="V116" s="5"/>
      <c r="W116" s="5"/>
      <c r="X116" s="5"/>
      <c r="Y116" s="5"/>
      <c r="Z116" s="5"/>
    </row>
    <row r="117" spans="1:26" ht="12.75" customHeight="1" x14ac:dyDescent="0.2">
      <c r="A117" s="47" t="e">
        <f t="shared" si="2"/>
        <v>#NAME?</v>
      </c>
      <c r="B117" s="48" t="e">
        <f>IF('Loan Amort Schedule  7-15'!Pay_Num&lt;&gt;"",DATE(YEAR('Loan Amort Schedule  7-15'!Loan_Start),MONTH('Loan Amort Schedule  7-15'!Loan_Start)+('Loan Amort Schedule  7-15'!Pay_Num)*12/'Loan Amort Schedule  7-15'!Num_Pmt_Per_Year,DAY('Loan Amort Schedule  7-15'!Loan_Start)),"")</f>
        <v>#NAME?</v>
      </c>
      <c r="C117" s="50" t="e">
        <f>IF('Loan Amort Schedule  7-15'!Pay_Num&lt;&gt;"",I116,"")</f>
        <v>#NAME?</v>
      </c>
      <c r="D117" s="50" t="e">
        <f>IF('Loan Amort Schedule  7-15'!Pay_Num&lt;&gt;"",'Loan Amort Schedule  7-15'!Scheduled_Monthly_Payment,"")</f>
        <v>#NAME?</v>
      </c>
      <c r="E117"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17"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17" s="50" t="e">
        <f>IF('Loan Amort Schedule  7-15'!Pay_Num&lt;&gt;"",'Loan Amort Schedule  7-15'!Total_Pay-'Loan Amort Schedule  7-15'!Int,"")</f>
        <v>#NAME?</v>
      </c>
      <c r="H117" s="50" t="e">
        <f>IF('Loan Amort Schedule  7-15'!Pay_Num&lt;&gt;"",'Loan Amort Schedule  7-15'!Beg_Bal*'Loan Amort Schedule  7-15'!Interest_Rate/'Loan Amort Schedule  7-15'!Num_Pmt_Per_Year,"")</f>
        <v>#NAME?</v>
      </c>
      <c r="I117" s="50" t="e">
        <f>IF(AND('Loan Amort Schedule  7-15'!Pay_Num&lt;&gt;"",'Loan Amort Schedule  7-15'!Sched_Pay+'Loan Amort Schedule  7-15'!Extra_Pay&lt;'Loan Amort Schedule  7-15'!Beg_Bal),'Loan Amort Schedule  7-15'!Beg_Bal-'Loan Amort Schedule  7-15'!Princ,IF('Loan Amort Schedule  7-15'!Pay_Num&lt;&gt;"",0,""))</f>
        <v>#NAME?</v>
      </c>
      <c r="J117" s="50" t="e">
        <f t="shared" si="1"/>
        <v>#NAME?</v>
      </c>
      <c r="K117" s="5"/>
      <c r="L117" s="5"/>
      <c r="M117" s="5"/>
      <c r="N117" s="5"/>
      <c r="O117" s="5"/>
      <c r="P117" s="5"/>
      <c r="Q117" s="5"/>
      <c r="R117" s="5"/>
      <c r="S117" s="5"/>
      <c r="T117" s="5"/>
      <c r="U117" s="5"/>
      <c r="V117" s="5"/>
      <c r="W117" s="5"/>
      <c r="X117" s="5"/>
      <c r="Y117" s="5"/>
      <c r="Z117" s="5"/>
    </row>
    <row r="118" spans="1:26" ht="12.75" customHeight="1" x14ac:dyDescent="0.2">
      <c r="A118" s="47" t="e">
        <f t="shared" si="2"/>
        <v>#NAME?</v>
      </c>
      <c r="B118" s="48" t="e">
        <f>IF('Loan Amort Schedule  7-15'!Pay_Num&lt;&gt;"",DATE(YEAR('Loan Amort Schedule  7-15'!Loan_Start),MONTH('Loan Amort Schedule  7-15'!Loan_Start)+('Loan Amort Schedule  7-15'!Pay_Num)*12/'Loan Amort Schedule  7-15'!Num_Pmt_Per_Year,DAY('Loan Amort Schedule  7-15'!Loan_Start)),"")</f>
        <v>#NAME?</v>
      </c>
      <c r="C118" s="50" t="e">
        <f>IF('Loan Amort Schedule  7-15'!Pay_Num&lt;&gt;"",I117,"")</f>
        <v>#NAME?</v>
      </c>
      <c r="D118" s="50" t="e">
        <f>IF('Loan Amort Schedule  7-15'!Pay_Num&lt;&gt;"",'Loan Amort Schedule  7-15'!Scheduled_Monthly_Payment,"")</f>
        <v>#NAME?</v>
      </c>
      <c r="E118"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18"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18" s="50" t="e">
        <f>IF('Loan Amort Schedule  7-15'!Pay_Num&lt;&gt;"",'Loan Amort Schedule  7-15'!Total_Pay-'Loan Amort Schedule  7-15'!Int,"")</f>
        <v>#NAME?</v>
      </c>
      <c r="H118" s="50" t="e">
        <f>IF('Loan Amort Schedule  7-15'!Pay_Num&lt;&gt;"",'Loan Amort Schedule  7-15'!Beg_Bal*'Loan Amort Schedule  7-15'!Interest_Rate/'Loan Amort Schedule  7-15'!Num_Pmt_Per_Year,"")</f>
        <v>#NAME?</v>
      </c>
      <c r="I118" s="50" t="e">
        <f>IF(AND('Loan Amort Schedule  7-15'!Pay_Num&lt;&gt;"",'Loan Amort Schedule  7-15'!Sched_Pay+'Loan Amort Schedule  7-15'!Extra_Pay&lt;'Loan Amort Schedule  7-15'!Beg_Bal),'Loan Amort Schedule  7-15'!Beg_Bal-'Loan Amort Schedule  7-15'!Princ,IF('Loan Amort Schedule  7-15'!Pay_Num&lt;&gt;"",0,""))</f>
        <v>#NAME?</v>
      </c>
      <c r="J118" s="50" t="e">
        <f t="shared" si="1"/>
        <v>#NAME?</v>
      </c>
      <c r="K118" s="5"/>
      <c r="L118" s="5"/>
      <c r="M118" s="5"/>
      <c r="N118" s="5"/>
      <c r="O118" s="5"/>
      <c r="P118" s="5"/>
      <c r="Q118" s="5"/>
      <c r="R118" s="5"/>
      <c r="S118" s="5"/>
      <c r="T118" s="5"/>
      <c r="U118" s="5"/>
      <c r="V118" s="5"/>
      <c r="W118" s="5"/>
      <c r="X118" s="5"/>
      <c r="Y118" s="5"/>
      <c r="Z118" s="5"/>
    </row>
    <row r="119" spans="1:26" ht="12.75" customHeight="1" x14ac:dyDescent="0.2">
      <c r="A119" s="47" t="e">
        <f t="shared" si="2"/>
        <v>#NAME?</v>
      </c>
      <c r="B119" s="48" t="e">
        <f>IF('Loan Amort Schedule  7-15'!Pay_Num&lt;&gt;"",DATE(YEAR('Loan Amort Schedule  7-15'!Loan_Start),MONTH('Loan Amort Schedule  7-15'!Loan_Start)+('Loan Amort Schedule  7-15'!Pay_Num)*12/'Loan Amort Schedule  7-15'!Num_Pmt_Per_Year,DAY('Loan Amort Schedule  7-15'!Loan_Start)),"")</f>
        <v>#NAME?</v>
      </c>
      <c r="C119" s="50" t="e">
        <f>IF('Loan Amort Schedule  7-15'!Pay_Num&lt;&gt;"",I118,"")</f>
        <v>#NAME?</v>
      </c>
      <c r="D119" s="50" t="e">
        <f>IF('Loan Amort Schedule  7-15'!Pay_Num&lt;&gt;"",'Loan Amort Schedule  7-15'!Scheduled_Monthly_Payment,"")</f>
        <v>#NAME?</v>
      </c>
      <c r="E119"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19"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19" s="50" t="e">
        <f>IF('Loan Amort Schedule  7-15'!Pay_Num&lt;&gt;"",'Loan Amort Schedule  7-15'!Total_Pay-'Loan Amort Schedule  7-15'!Int,"")</f>
        <v>#NAME?</v>
      </c>
      <c r="H119" s="50" t="e">
        <f>IF('Loan Amort Schedule  7-15'!Pay_Num&lt;&gt;"",'Loan Amort Schedule  7-15'!Beg_Bal*'Loan Amort Schedule  7-15'!Interest_Rate/'Loan Amort Schedule  7-15'!Num_Pmt_Per_Year,"")</f>
        <v>#NAME?</v>
      </c>
      <c r="I119" s="50" t="e">
        <f>IF(AND('Loan Amort Schedule  7-15'!Pay_Num&lt;&gt;"",'Loan Amort Schedule  7-15'!Sched_Pay+'Loan Amort Schedule  7-15'!Extra_Pay&lt;'Loan Amort Schedule  7-15'!Beg_Bal),'Loan Amort Schedule  7-15'!Beg_Bal-'Loan Amort Schedule  7-15'!Princ,IF('Loan Amort Schedule  7-15'!Pay_Num&lt;&gt;"",0,""))</f>
        <v>#NAME?</v>
      </c>
      <c r="J119" s="50" t="e">
        <f t="shared" si="1"/>
        <v>#NAME?</v>
      </c>
      <c r="K119" s="5"/>
      <c r="L119" s="5"/>
      <c r="M119" s="5"/>
      <c r="N119" s="5"/>
      <c r="O119" s="5"/>
      <c r="P119" s="5"/>
      <c r="Q119" s="5"/>
      <c r="R119" s="5"/>
      <c r="S119" s="5"/>
      <c r="T119" s="5"/>
      <c r="U119" s="5"/>
      <c r="V119" s="5"/>
      <c r="W119" s="5"/>
      <c r="X119" s="5"/>
      <c r="Y119" s="5"/>
      <c r="Z119" s="5"/>
    </row>
    <row r="120" spans="1:26" ht="12.75" customHeight="1" x14ac:dyDescent="0.2">
      <c r="A120" s="47" t="e">
        <f t="shared" si="2"/>
        <v>#NAME?</v>
      </c>
      <c r="B120" s="48" t="e">
        <f>IF('Loan Amort Schedule  7-15'!Pay_Num&lt;&gt;"",DATE(YEAR('Loan Amort Schedule  7-15'!Loan_Start),MONTH('Loan Amort Schedule  7-15'!Loan_Start)+('Loan Amort Schedule  7-15'!Pay_Num)*12/'Loan Amort Schedule  7-15'!Num_Pmt_Per_Year,DAY('Loan Amort Schedule  7-15'!Loan_Start)),"")</f>
        <v>#NAME?</v>
      </c>
      <c r="C120" s="50" t="e">
        <f>IF('Loan Amort Schedule  7-15'!Pay_Num&lt;&gt;"",I119,"")</f>
        <v>#NAME?</v>
      </c>
      <c r="D120" s="50" t="e">
        <f>IF('Loan Amort Schedule  7-15'!Pay_Num&lt;&gt;"",'Loan Amort Schedule  7-15'!Scheduled_Monthly_Payment,"")</f>
        <v>#NAME?</v>
      </c>
      <c r="E120"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20"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20" s="50" t="e">
        <f>IF('Loan Amort Schedule  7-15'!Pay_Num&lt;&gt;"",'Loan Amort Schedule  7-15'!Total_Pay-'Loan Amort Schedule  7-15'!Int,"")</f>
        <v>#NAME?</v>
      </c>
      <c r="H120" s="50" t="e">
        <f>IF('Loan Amort Schedule  7-15'!Pay_Num&lt;&gt;"",'Loan Amort Schedule  7-15'!Beg_Bal*'Loan Amort Schedule  7-15'!Interest_Rate/'Loan Amort Schedule  7-15'!Num_Pmt_Per_Year,"")</f>
        <v>#NAME?</v>
      </c>
      <c r="I120" s="50" t="e">
        <f>IF(AND('Loan Amort Schedule  7-15'!Pay_Num&lt;&gt;"",'Loan Amort Schedule  7-15'!Sched_Pay+'Loan Amort Schedule  7-15'!Extra_Pay&lt;'Loan Amort Schedule  7-15'!Beg_Bal),'Loan Amort Schedule  7-15'!Beg_Bal-'Loan Amort Schedule  7-15'!Princ,IF('Loan Amort Schedule  7-15'!Pay_Num&lt;&gt;"",0,""))</f>
        <v>#NAME?</v>
      </c>
      <c r="J120" s="50" t="e">
        <f t="shared" si="1"/>
        <v>#NAME?</v>
      </c>
      <c r="K120" s="5"/>
      <c r="L120" s="5"/>
      <c r="M120" s="5"/>
      <c r="N120" s="5"/>
      <c r="O120" s="5"/>
      <c r="P120" s="5"/>
      <c r="Q120" s="5"/>
      <c r="R120" s="5"/>
      <c r="S120" s="5"/>
      <c r="T120" s="5"/>
      <c r="U120" s="5"/>
      <c r="V120" s="5"/>
      <c r="W120" s="5"/>
      <c r="X120" s="5"/>
      <c r="Y120" s="5"/>
      <c r="Z120" s="5"/>
    </row>
    <row r="121" spans="1:26" ht="12.75" customHeight="1" x14ac:dyDescent="0.2">
      <c r="A121" s="47" t="e">
        <f t="shared" si="2"/>
        <v>#NAME?</v>
      </c>
      <c r="B121" s="48" t="e">
        <f>IF('Loan Amort Schedule  7-15'!Pay_Num&lt;&gt;"",DATE(YEAR('Loan Amort Schedule  7-15'!Loan_Start),MONTH('Loan Amort Schedule  7-15'!Loan_Start)+('Loan Amort Schedule  7-15'!Pay_Num)*12/'Loan Amort Schedule  7-15'!Num_Pmt_Per_Year,DAY('Loan Amort Schedule  7-15'!Loan_Start)),"")</f>
        <v>#NAME?</v>
      </c>
      <c r="C121" s="50" t="e">
        <f>IF('Loan Amort Schedule  7-15'!Pay_Num&lt;&gt;"",I120,"")</f>
        <v>#NAME?</v>
      </c>
      <c r="D121" s="50" t="e">
        <f>IF('Loan Amort Schedule  7-15'!Pay_Num&lt;&gt;"",'Loan Amort Schedule  7-15'!Scheduled_Monthly_Payment,"")</f>
        <v>#NAME?</v>
      </c>
      <c r="E121"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21"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21" s="50" t="e">
        <f>IF('Loan Amort Schedule  7-15'!Pay_Num&lt;&gt;"",'Loan Amort Schedule  7-15'!Total_Pay-'Loan Amort Schedule  7-15'!Int,"")</f>
        <v>#NAME?</v>
      </c>
      <c r="H121" s="50" t="e">
        <f>IF('Loan Amort Schedule  7-15'!Pay_Num&lt;&gt;"",'Loan Amort Schedule  7-15'!Beg_Bal*'Loan Amort Schedule  7-15'!Interest_Rate/'Loan Amort Schedule  7-15'!Num_Pmt_Per_Year,"")</f>
        <v>#NAME?</v>
      </c>
      <c r="I121" s="50" t="e">
        <f>IF(AND('Loan Amort Schedule  7-15'!Pay_Num&lt;&gt;"",'Loan Amort Schedule  7-15'!Sched_Pay+'Loan Amort Schedule  7-15'!Extra_Pay&lt;'Loan Amort Schedule  7-15'!Beg_Bal),'Loan Amort Schedule  7-15'!Beg_Bal-'Loan Amort Schedule  7-15'!Princ,IF('Loan Amort Schedule  7-15'!Pay_Num&lt;&gt;"",0,""))</f>
        <v>#NAME?</v>
      </c>
      <c r="J121" s="50" t="e">
        <f t="shared" si="1"/>
        <v>#NAME?</v>
      </c>
      <c r="K121" s="5"/>
      <c r="L121" s="5"/>
      <c r="M121" s="5"/>
      <c r="N121" s="5"/>
      <c r="O121" s="5"/>
      <c r="P121" s="5"/>
      <c r="Q121" s="5"/>
      <c r="R121" s="5"/>
      <c r="S121" s="5"/>
      <c r="T121" s="5"/>
      <c r="U121" s="5"/>
      <c r="V121" s="5"/>
      <c r="W121" s="5"/>
      <c r="X121" s="5"/>
      <c r="Y121" s="5"/>
      <c r="Z121" s="5"/>
    </row>
    <row r="122" spans="1:26" ht="12.75" customHeight="1" x14ac:dyDescent="0.2">
      <c r="A122" s="47" t="e">
        <f t="shared" si="2"/>
        <v>#NAME?</v>
      </c>
      <c r="B122" s="48" t="e">
        <f>IF('Loan Amort Schedule  7-15'!Pay_Num&lt;&gt;"",DATE(YEAR('Loan Amort Schedule  7-15'!Loan_Start),MONTH('Loan Amort Schedule  7-15'!Loan_Start)+('Loan Amort Schedule  7-15'!Pay_Num)*12/'Loan Amort Schedule  7-15'!Num_Pmt_Per_Year,DAY('Loan Amort Schedule  7-15'!Loan_Start)),"")</f>
        <v>#NAME?</v>
      </c>
      <c r="C122" s="50" t="e">
        <f>IF('Loan Amort Schedule  7-15'!Pay_Num&lt;&gt;"",I121,"")</f>
        <v>#NAME?</v>
      </c>
      <c r="D122" s="50" t="e">
        <f>IF('Loan Amort Schedule  7-15'!Pay_Num&lt;&gt;"",'Loan Amort Schedule  7-15'!Scheduled_Monthly_Payment,"")</f>
        <v>#NAME?</v>
      </c>
      <c r="E122"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22"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22" s="50" t="e">
        <f>IF('Loan Amort Schedule  7-15'!Pay_Num&lt;&gt;"",'Loan Amort Schedule  7-15'!Total_Pay-'Loan Amort Schedule  7-15'!Int,"")</f>
        <v>#NAME?</v>
      </c>
      <c r="H122" s="50" t="e">
        <f>IF('Loan Amort Schedule  7-15'!Pay_Num&lt;&gt;"",'Loan Amort Schedule  7-15'!Beg_Bal*'Loan Amort Schedule  7-15'!Interest_Rate/'Loan Amort Schedule  7-15'!Num_Pmt_Per_Year,"")</f>
        <v>#NAME?</v>
      </c>
      <c r="I122" s="50" t="e">
        <f>IF(AND('Loan Amort Schedule  7-15'!Pay_Num&lt;&gt;"",'Loan Amort Schedule  7-15'!Sched_Pay+'Loan Amort Schedule  7-15'!Extra_Pay&lt;'Loan Amort Schedule  7-15'!Beg_Bal),'Loan Amort Schedule  7-15'!Beg_Bal-'Loan Amort Schedule  7-15'!Princ,IF('Loan Amort Schedule  7-15'!Pay_Num&lt;&gt;"",0,""))</f>
        <v>#NAME?</v>
      </c>
      <c r="J122" s="50" t="e">
        <f t="shared" si="1"/>
        <v>#NAME?</v>
      </c>
      <c r="K122" s="5"/>
      <c r="L122" s="5"/>
      <c r="M122" s="5"/>
      <c r="N122" s="5"/>
      <c r="O122" s="5"/>
      <c r="P122" s="5"/>
      <c r="Q122" s="5"/>
      <c r="R122" s="5"/>
      <c r="S122" s="5"/>
      <c r="T122" s="5"/>
      <c r="U122" s="5"/>
      <c r="V122" s="5"/>
      <c r="W122" s="5"/>
      <c r="X122" s="5"/>
      <c r="Y122" s="5"/>
      <c r="Z122" s="5"/>
    </row>
    <row r="123" spans="1:26" ht="12.75" customHeight="1" x14ac:dyDescent="0.2">
      <c r="A123" s="47" t="e">
        <f t="shared" si="2"/>
        <v>#NAME?</v>
      </c>
      <c r="B123" s="48" t="e">
        <f>IF('Loan Amort Schedule  7-15'!Pay_Num&lt;&gt;"",DATE(YEAR('Loan Amort Schedule  7-15'!Loan_Start),MONTH('Loan Amort Schedule  7-15'!Loan_Start)+('Loan Amort Schedule  7-15'!Pay_Num)*12/'Loan Amort Schedule  7-15'!Num_Pmt_Per_Year,DAY('Loan Amort Schedule  7-15'!Loan_Start)),"")</f>
        <v>#NAME?</v>
      </c>
      <c r="C123" s="50" t="e">
        <f>IF('Loan Amort Schedule  7-15'!Pay_Num&lt;&gt;"",I122,"")</f>
        <v>#NAME?</v>
      </c>
      <c r="D123" s="50" t="e">
        <f>IF('Loan Amort Schedule  7-15'!Pay_Num&lt;&gt;"",'Loan Amort Schedule  7-15'!Scheduled_Monthly_Payment,"")</f>
        <v>#NAME?</v>
      </c>
      <c r="E123"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23"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23" s="50" t="e">
        <f>IF('Loan Amort Schedule  7-15'!Pay_Num&lt;&gt;"",'Loan Amort Schedule  7-15'!Total_Pay-'Loan Amort Schedule  7-15'!Int,"")</f>
        <v>#NAME?</v>
      </c>
      <c r="H123" s="50" t="e">
        <f>IF('Loan Amort Schedule  7-15'!Pay_Num&lt;&gt;"",'Loan Amort Schedule  7-15'!Beg_Bal*'Loan Amort Schedule  7-15'!Interest_Rate/'Loan Amort Schedule  7-15'!Num_Pmt_Per_Year,"")</f>
        <v>#NAME?</v>
      </c>
      <c r="I123" s="50" t="e">
        <f>IF(AND('Loan Amort Schedule  7-15'!Pay_Num&lt;&gt;"",'Loan Amort Schedule  7-15'!Sched_Pay+'Loan Amort Schedule  7-15'!Extra_Pay&lt;'Loan Amort Schedule  7-15'!Beg_Bal),'Loan Amort Schedule  7-15'!Beg_Bal-'Loan Amort Schedule  7-15'!Princ,IF('Loan Amort Schedule  7-15'!Pay_Num&lt;&gt;"",0,""))</f>
        <v>#NAME?</v>
      </c>
      <c r="J123" s="50" t="e">
        <f t="shared" si="1"/>
        <v>#NAME?</v>
      </c>
      <c r="K123" s="5"/>
      <c r="L123" s="5"/>
      <c r="M123" s="5"/>
      <c r="N123" s="5"/>
      <c r="O123" s="5"/>
      <c r="P123" s="5"/>
      <c r="Q123" s="5"/>
      <c r="R123" s="5"/>
      <c r="S123" s="5"/>
      <c r="T123" s="5"/>
      <c r="U123" s="5"/>
      <c r="V123" s="5"/>
      <c r="W123" s="5"/>
      <c r="X123" s="5"/>
      <c r="Y123" s="5"/>
      <c r="Z123" s="5"/>
    </row>
    <row r="124" spans="1:26" ht="12.75" customHeight="1" x14ac:dyDescent="0.2">
      <c r="A124" s="47" t="e">
        <f t="shared" si="2"/>
        <v>#NAME?</v>
      </c>
      <c r="B124" s="48" t="e">
        <f>IF('Loan Amort Schedule  7-15'!Pay_Num&lt;&gt;"",DATE(YEAR('Loan Amort Schedule  7-15'!Loan_Start),MONTH('Loan Amort Schedule  7-15'!Loan_Start)+('Loan Amort Schedule  7-15'!Pay_Num)*12/'Loan Amort Schedule  7-15'!Num_Pmt_Per_Year,DAY('Loan Amort Schedule  7-15'!Loan_Start)),"")</f>
        <v>#NAME?</v>
      </c>
      <c r="C124" s="50" t="e">
        <f>IF('Loan Amort Schedule  7-15'!Pay_Num&lt;&gt;"",I123,"")</f>
        <v>#NAME?</v>
      </c>
      <c r="D124" s="50" t="e">
        <f>IF('Loan Amort Schedule  7-15'!Pay_Num&lt;&gt;"",'Loan Amort Schedule  7-15'!Scheduled_Monthly_Payment,"")</f>
        <v>#NAME?</v>
      </c>
      <c r="E124"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24"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24" s="50" t="e">
        <f>IF('Loan Amort Schedule  7-15'!Pay_Num&lt;&gt;"",'Loan Amort Schedule  7-15'!Total_Pay-'Loan Amort Schedule  7-15'!Int,"")</f>
        <v>#NAME?</v>
      </c>
      <c r="H124" s="50" t="e">
        <f>IF('Loan Amort Schedule  7-15'!Pay_Num&lt;&gt;"",'Loan Amort Schedule  7-15'!Beg_Bal*'Loan Amort Schedule  7-15'!Interest_Rate/'Loan Amort Schedule  7-15'!Num_Pmt_Per_Year,"")</f>
        <v>#NAME?</v>
      </c>
      <c r="I124" s="50" t="e">
        <f>IF(AND('Loan Amort Schedule  7-15'!Pay_Num&lt;&gt;"",'Loan Amort Schedule  7-15'!Sched_Pay+'Loan Amort Schedule  7-15'!Extra_Pay&lt;'Loan Amort Schedule  7-15'!Beg_Bal),'Loan Amort Schedule  7-15'!Beg_Bal-'Loan Amort Schedule  7-15'!Princ,IF('Loan Amort Schedule  7-15'!Pay_Num&lt;&gt;"",0,""))</f>
        <v>#NAME?</v>
      </c>
      <c r="J124" s="50" t="e">
        <f t="shared" si="1"/>
        <v>#NAME?</v>
      </c>
      <c r="K124" s="5"/>
      <c r="L124" s="5"/>
      <c r="M124" s="5"/>
      <c r="N124" s="5"/>
      <c r="O124" s="5"/>
      <c r="P124" s="5"/>
      <c r="Q124" s="5"/>
      <c r="R124" s="5"/>
      <c r="S124" s="5"/>
      <c r="T124" s="5"/>
      <c r="U124" s="5"/>
      <c r="V124" s="5"/>
      <c r="W124" s="5"/>
      <c r="X124" s="5"/>
      <c r="Y124" s="5"/>
      <c r="Z124" s="5"/>
    </row>
    <row r="125" spans="1:26" ht="12.75" customHeight="1" x14ac:dyDescent="0.2">
      <c r="A125" s="47" t="e">
        <f t="shared" si="2"/>
        <v>#NAME?</v>
      </c>
      <c r="B125" s="48" t="e">
        <f>IF('Loan Amort Schedule  7-15'!Pay_Num&lt;&gt;"",DATE(YEAR('Loan Amort Schedule  7-15'!Loan_Start),MONTH('Loan Amort Schedule  7-15'!Loan_Start)+('Loan Amort Schedule  7-15'!Pay_Num)*12/'Loan Amort Schedule  7-15'!Num_Pmt_Per_Year,DAY('Loan Amort Schedule  7-15'!Loan_Start)),"")</f>
        <v>#NAME?</v>
      </c>
      <c r="C125" s="50" t="e">
        <f>IF('Loan Amort Schedule  7-15'!Pay_Num&lt;&gt;"",I124,"")</f>
        <v>#NAME?</v>
      </c>
      <c r="D125" s="50" t="e">
        <f>IF('Loan Amort Schedule  7-15'!Pay_Num&lt;&gt;"",'Loan Amort Schedule  7-15'!Scheduled_Monthly_Payment,"")</f>
        <v>#NAME?</v>
      </c>
      <c r="E125"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25"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25" s="50" t="e">
        <f>IF('Loan Amort Schedule  7-15'!Pay_Num&lt;&gt;"",'Loan Amort Schedule  7-15'!Total_Pay-'Loan Amort Schedule  7-15'!Int,"")</f>
        <v>#NAME?</v>
      </c>
      <c r="H125" s="50" t="e">
        <f>IF('Loan Amort Schedule  7-15'!Pay_Num&lt;&gt;"",'Loan Amort Schedule  7-15'!Beg_Bal*'Loan Amort Schedule  7-15'!Interest_Rate/'Loan Amort Schedule  7-15'!Num_Pmt_Per_Year,"")</f>
        <v>#NAME?</v>
      </c>
      <c r="I125" s="50" t="e">
        <f>IF(AND('Loan Amort Schedule  7-15'!Pay_Num&lt;&gt;"",'Loan Amort Schedule  7-15'!Sched_Pay+'Loan Amort Schedule  7-15'!Extra_Pay&lt;'Loan Amort Schedule  7-15'!Beg_Bal),'Loan Amort Schedule  7-15'!Beg_Bal-'Loan Amort Schedule  7-15'!Princ,IF('Loan Amort Schedule  7-15'!Pay_Num&lt;&gt;"",0,""))</f>
        <v>#NAME?</v>
      </c>
      <c r="J125" s="50" t="e">
        <f t="shared" si="1"/>
        <v>#NAME?</v>
      </c>
      <c r="K125" s="5"/>
      <c r="L125" s="5"/>
      <c r="M125" s="5"/>
      <c r="N125" s="5"/>
      <c r="O125" s="5"/>
      <c r="P125" s="5"/>
      <c r="Q125" s="5"/>
      <c r="R125" s="5"/>
      <c r="S125" s="5"/>
      <c r="T125" s="5"/>
      <c r="U125" s="5"/>
      <c r="V125" s="5"/>
      <c r="W125" s="5"/>
      <c r="X125" s="5"/>
      <c r="Y125" s="5"/>
      <c r="Z125" s="5"/>
    </row>
    <row r="126" spans="1:26" ht="12.75" customHeight="1" x14ac:dyDescent="0.2">
      <c r="A126" s="47" t="e">
        <f t="shared" si="2"/>
        <v>#NAME?</v>
      </c>
      <c r="B126" s="48" t="e">
        <f>IF('Loan Amort Schedule  7-15'!Pay_Num&lt;&gt;"",DATE(YEAR('Loan Amort Schedule  7-15'!Loan_Start),MONTH('Loan Amort Schedule  7-15'!Loan_Start)+('Loan Amort Schedule  7-15'!Pay_Num)*12/'Loan Amort Schedule  7-15'!Num_Pmt_Per_Year,DAY('Loan Amort Schedule  7-15'!Loan_Start)),"")</f>
        <v>#NAME?</v>
      </c>
      <c r="C126" s="50" t="e">
        <f>IF('Loan Amort Schedule  7-15'!Pay_Num&lt;&gt;"",I125,"")</f>
        <v>#NAME?</v>
      </c>
      <c r="D126" s="50" t="e">
        <f>IF('Loan Amort Schedule  7-15'!Pay_Num&lt;&gt;"",'Loan Amort Schedule  7-15'!Scheduled_Monthly_Payment,"")</f>
        <v>#NAME?</v>
      </c>
      <c r="E126"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26"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26" s="50" t="e">
        <f>IF('Loan Amort Schedule  7-15'!Pay_Num&lt;&gt;"",'Loan Amort Schedule  7-15'!Total_Pay-'Loan Amort Schedule  7-15'!Int,"")</f>
        <v>#NAME?</v>
      </c>
      <c r="H126" s="50" t="e">
        <f>IF('Loan Amort Schedule  7-15'!Pay_Num&lt;&gt;"",'Loan Amort Schedule  7-15'!Beg_Bal*'Loan Amort Schedule  7-15'!Interest_Rate/'Loan Amort Schedule  7-15'!Num_Pmt_Per_Year,"")</f>
        <v>#NAME?</v>
      </c>
      <c r="I126" s="50" t="e">
        <f>IF(AND('Loan Amort Schedule  7-15'!Pay_Num&lt;&gt;"",'Loan Amort Schedule  7-15'!Sched_Pay+'Loan Amort Schedule  7-15'!Extra_Pay&lt;'Loan Amort Schedule  7-15'!Beg_Bal),'Loan Amort Schedule  7-15'!Beg_Bal-'Loan Amort Schedule  7-15'!Princ,IF('Loan Amort Schedule  7-15'!Pay_Num&lt;&gt;"",0,""))</f>
        <v>#NAME?</v>
      </c>
      <c r="J126" s="50" t="e">
        <f t="shared" si="1"/>
        <v>#NAME?</v>
      </c>
      <c r="K126" s="5"/>
      <c r="L126" s="5"/>
      <c r="M126" s="5"/>
      <c r="N126" s="5"/>
      <c r="O126" s="5"/>
      <c r="P126" s="5"/>
      <c r="Q126" s="5"/>
      <c r="R126" s="5"/>
      <c r="S126" s="5"/>
      <c r="T126" s="5"/>
      <c r="U126" s="5"/>
      <c r="V126" s="5"/>
      <c r="W126" s="5"/>
      <c r="X126" s="5"/>
      <c r="Y126" s="5"/>
      <c r="Z126" s="5"/>
    </row>
    <row r="127" spans="1:26" ht="12.75" customHeight="1" x14ac:dyDescent="0.2">
      <c r="A127" s="47" t="e">
        <f t="shared" si="2"/>
        <v>#NAME?</v>
      </c>
      <c r="B127" s="48" t="e">
        <f>IF('Loan Amort Schedule  7-15'!Pay_Num&lt;&gt;"",DATE(YEAR('Loan Amort Schedule  7-15'!Loan_Start),MONTH('Loan Amort Schedule  7-15'!Loan_Start)+('Loan Amort Schedule  7-15'!Pay_Num)*12/'Loan Amort Schedule  7-15'!Num_Pmt_Per_Year,DAY('Loan Amort Schedule  7-15'!Loan_Start)),"")</f>
        <v>#NAME?</v>
      </c>
      <c r="C127" s="50" t="e">
        <f>IF('Loan Amort Schedule  7-15'!Pay_Num&lt;&gt;"",I126,"")</f>
        <v>#NAME?</v>
      </c>
      <c r="D127" s="50" t="e">
        <f>IF('Loan Amort Schedule  7-15'!Pay_Num&lt;&gt;"",'Loan Amort Schedule  7-15'!Scheduled_Monthly_Payment,"")</f>
        <v>#NAME?</v>
      </c>
      <c r="E127"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27"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27" s="50" t="e">
        <f>IF('Loan Amort Schedule  7-15'!Pay_Num&lt;&gt;"",'Loan Amort Schedule  7-15'!Total_Pay-'Loan Amort Schedule  7-15'!Int,"")</f>
        <v>#NAME?</v>
      </c>
      <c r="H127" s="50" t="e">
        <f>IF('Loan Amort Schedule  7-15'!Pay_Num&lt;&gt;"",'Loan Amort Schedule  7-15'!Beg_Bal*'Loan Amort Schedule  7-15'!Interest_Rate/'Loan Amort Schedule  7-15'!Num_Pmt_Per_Year,"")</f>
        <v>#NAME?</v>
      </c>
      <c r="I127" s="50" t="e">
        <f>IF(AND('Loan Amort Schedule  7-15'!Pay_Num&lt;&gt;"",'Loan Amort Schedule  7-15'!Sched_Pay+'Loan Amort Schedule  7-15'!Extra_Pay&lt;'Loan Amort Schedule  7-15'!Beg_Bal),'Loan Amort Schedule  7-15'!Beg_Bal-'Loan Amort Schedule  7-15'!Princ,IF('Loan Amort Schedule  7-15'!Pay_Num&lt;&gt;"",0,""))</f>
        <v>#NAME?</v>
      </c>
      <c r="J127" s="50" t="e">
        <f t="shared" si="1"/>
        <v>#NAME?</v>
      </c>
      <c r="K127" s="5"/>
      <c r="L127" s="5"/>
      <c r="M127" s="5"/>
      <c r="N127" s="5"/>
      <c r="O127" s="5"/>
      <c r="P127" s="5"/>
      <c r="Q127" s="5"/>
      <c r="R127" s="5"/>
      <c r="S127" s="5"/>
      <c r="T127" s="5"/>
      <c r="U127" s="5"/>
      <c r="V127" s="5"/>
      <c r="W127" s="5"/>
      <c r="X127" s="5"/>
      <c r="Y127" s="5"/>
      <c r="Z127" s="5"/>
    </row>
    <row r="128" spans="1:26" ht="12.75" customHeight="1" x14ac:dyDescent="0.2">
      <c r="A128" s="47" t="e">
        <f t="shared" si="2"/>
        <v>#NAME?</v>
      </c>
      <c r="B128" s="48" t="e">
        <f>IF('Loan Amort Schedule  7-15'!Pay_Num&lt;&gt;"",DATE(YEAR('Loan Amort Schedule  7-15'!Loan_Start),MONTH('Loan Amort Schedule  7-15'!Loan_Start)+('Loan Amort Schedule  7-15'!Pay_Num)*12/'Loan Amort Schedule  7-15'!Num_Pmt_Per_Year,DAY('Loan Amort Schedule  7-15'!Loan_Start)),"")</f>
        <v>#NAME?</v>
      </c>
      <c r="C128" s="50" t="e">
        <f>IF('Loan Amort Schedule  7-15'!Pay_Num&lt;&gt;"",I127,"")</f>
        <v>#NAME?</v>
      </c>
      <c r="D128" s="50" t="e">
        <f>IF('Loan Amort Schedule  7-15'!Pay_Num&lt;&gt;"",'Loan Amort Schedule  7-15'!Scheduled_Monthly_Payment,"")</f>
        <v>#NAME?</v>
      </c>
      <c r="E128"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28"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28" s="50" t="e">
        <f>IF('Loan Amort Schedule  7-15'!Pay_Num&lt;&gt;"",'Loan Amort Schedule  7-15'!Total_Pay-'Loan Amort Schedule  7-15'!Int,"")</f>
        <v>#NAME?</v>
      </c>
      <c r="H128" s="50" t="e">
        <f>IF('Loan Amort Schedule  7-15'!Pay_Num&lt;&gt;"",'Loan Amort Schedule  7-15'!Beg_Bal*'Loan Amort Schedule  7-15'!Interest_Rate/'Loan Amort Schedule  7-15'!Num_Pmt_Per_Year,"")</f>
        <v>#NAME?</v>
      </c>
      <c r="I128" s="50" t="e">
        <f>IF(AND('Loan Amort Schedule  7-15'!Pay_Num&lt;&gt;"",'Loan Amort Schedule  7-15'!Sched_Pay+'Loan Amort Schedule  7-15'!Extra_Pay&lt;'Loan Amort Schedule  7-15'!Beg_Bal),'Loan Amort Schedule  7-15'!Beg_Bal-'Loan Amort Schedule  7-15'!Princ,IF('Loan Amort Schedule  7-15'!Pay_Num&lt;&gt;"",0,""))</f>
        <v>#NAME?</v>
      </c>
      <c r="J128" s="50" t="e">
        <f t="shared" si="1"/>
        <v>#NAME?</v>
      </c>
      <c r="K128" s="5"/>
      <c r="L128" s="5"/>
      <c r="M128" s="5"/>
      <c r="N128" s="5"/>
      <c r="O128" s="5"/>
      <c r="P128" s="5"/>
      <c r="Q128" s="5"/>
      <c r="R128" s="5"/>
      <c r="S128" s="5"/>
      <c r="T128" s="5"/>
      <c r="U128" s="5"/>
      <c r="V128" s="5"/>
      <c r="W128" s="5"/>
      <c r="X128" s="5"/>
      <c r="Y128" s="5"/>
      <c r="Z128" s="5"/>
    </row>
    <row r="129" spans="1:26" ht="12.75" customHeight="1" x14ac:dyDescent="0.2">
      <c r="A129" s="47" t="e">
        <f t="shared" si="2"/>
        <v>#NAME?</v>
      </c>
      <c r="B129" s="48" t="e">
        <f>IF('Loan Amort Schedule  7-15'!Pay_Num&lt;&gt;"",DATE(YEAR('Loan Amort Schedule  7-15'!Loan_Start),MONTH('Loan Amort Schedule  7-15'!Loan_Start)+('Loan Amort Schedule  7-15'!Pay_Num)*12/'Loan Amort Schedule  7-15'!Num_Pmt_Per_Year,DAY('Loan Amort Schedule  7-15'!Loan_Start)),"")</f>
        <v>#NAME?</v>
      </c>
      <c r="C129" s="50" t="e">
        <f>IF('Loan Amort Schedule  7-15'!Pay_Num&lt;&gt;"",I128,"")</f>
        <v>#NAME?</v>
      </c>
      <c r="D129" s="50" t="e">
        <f>IF('Loan Amort Schedule  7-15'!Pay_Num&lt;&gt;"",'Loan Amort Schedule  7-15'!Scheduled_Monthly_Payment,"")</f>
        <v>#NAME?</v>
      </c>
      <c r="E129"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29"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29" s="50" t="e">
        <f>IF('Loan Amort Schedule  7-15'!Pay_Num&lt;&gt;"",'Loan Amort Schedule  7-15'!Total_Pay-'Loan Amort Schedule  7-15'!Int,"")</f>
        <v>#NAME?</v>
      </c>
      <c r="H129" s="50" t="e">
        <f>IF('Loan Amort Schedule  7-15'!Pay_Num&lt;&gt;"",'Loan Amort Schedule  7-15'!Beg_Bal*'Loan Amort Schedule  7-15'!Interest_Rate/'Loan Amort Schedule  7-15'!Num_Pmt_Per_Year,"")</f>
        <v>#NAME?</v>
      </c>
      <c r="I129" s="50" t="e">
        <f>IF(AND('Loan Amort Schedule  7-15'!Pay_Num&lt;&gt;"",'Loan Amort Schedule  7-15'!Sched_Pay+'Loan Amort Schedule  7-15'!Extra_Pay&lt;'Loan Amort Schedule  7-15'!Beg_Bal),'Loan Amort Schedule  7-15'!Beg_Bal-'Loan Amort Schedule  7-15'!Princ,IF('Loan Amort Schedule  7-15'!Pay_Num&lt;&gt;"",0,""))</f>
        <v>#NAME?</v>
      </c>
      <c r="J129" s="50" t="e">
        <f t="shared" si="1"/>
        <v>#NAME?</v>
      </c>
      <c r="K129" s="5"/>
      <c r="L129" s="5"/>
      <c r="M129" s="5"/>
      <c r="N129" s="5"/>
      <c r="O129" s="5"/>
      <c r="P129" s="5"/>
      <c r="Q129" s="5"/>
      <c r="R129" s="5"/>
      <c r="S129" s="5"/>
      <c r="T129" s="5"/>
      <c r="U129" s="5"/>
      <c r="V129" s="5"/>
      <c r="W129" s="5"/>
      <c r="X129" s="5"/>
      <c r="Y129" s="5"/>
      <c r="Z129" s="5"/>
    </row>
    <row r="130" spans="1:26" ht="12.75" customHeight="1" x14ac:dyDescent="0.2">
      <c r="A130" s="47" t="e">
        <f t="shared" si="2"/>
        <v>#NAME?</v>
      </c>
      <c r="B130" s="48" t="e">
        <f>IF('Loan Amort Schedule  7-15'!Pay_Num&lt;&gt;"",DATE(YEAR('Loan Amort Schedule  7-15'!Loan_Start),MONTH('Loan Amort Schedule  7-15'!Loan_Start)+('Loan Amort Schedule  7-15'!Pay_Num)*12/'Loan Amort Schedule  7-15'!Num_Pmt_Per_Year,DAY('Loan Amort Schedule  7-15'!Loan_Start)),"")</f>
        <v>#NAME?</v>
      </c>
      <c r="C130" s="50" t="e">
        <f>IF('Loan Amort Schedule  7-15'!Pay_Num&lt;&gt;"",I129,"")</f>
        <v>#NAME?</v>
      </c>
      <c r="D130" s="50" t="e">
        <f>IF('Loan Amort Schedule  7-15'!Pay_Num&lt;&gt;"",'Loan Amort Schedule  7-15'!Scheduled_Monthly_Payment,"")</f>
        <v>#NAME?</v>
      </c>
      <c r="E130"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30"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30" s="50" t="e">
        <f>IF('Loan Amort Schedule  7-15'!Pay_Num&lt;&gt;"",'Loan Amort Schedule  7-15'!Total_Pay-'Loan Amort Schedule  7-15'!Int,"")</f>
        <v>#NAME?</v>
      </c>
      <c r="H130" s="50" t="e">
        <f>IF('Loan Amort Schedule  7-15'!Pay_Num&lt;&gt;"",'Loan Amort Schedule  7-15'!Beg_Bal*'Loan Amort Schedule  7-15'!Interest_Rate/'Loan Amort Schedule  7-15'!Num_Pmt_Per_Year,"")</f>
        <v>#NAME?</v>
      </c>
      <c r="I130" s="50" t="e">
        <f>IF(AND('Loan Amort Schedule  7-15'!Pay_Num&lt;&gt;"",'Loan Amort Schedule  7-15'!Sched_Pay+'Loan Amort Schedule  7-15'!Extra_Pay&lt;'Loan Amort Schedule  7-15'!Beg_Bal),'Loan Amort Schedule  7-15'!Beg_Bal-'Loan Amort Schedule  7-15'!Princ,IF('Loan Amort Schedule  7-15'!Pay_Num&lt;&gt;"",0,""))</f>
        <v>#NAME?</v>
      </c>
      <c r="J130" s="50" t="e">
        <f t="shared" si="1"/>
        <v>#NAME?</v>
      </c>
      <c r="K130" s="5"/>
      <c r="L130" s="5"/>
      <c r="M130" s="5"/>
      <c r="N130" s="5"/>
      <c r="O130" s="5"/>
      <c r="P130" s="5"/>
      <c r="Q130" s="5"/>
      <c r="R130" s="5"/>
      <c r="S130" s="5"/>
      <c r="T130" s="5"/>
      <c r="U130" s="5"/>
      <c r="V130" s="5"/>
      <c r="W130" s="5"/>
      <c r="X130" s="5"/>
      <c r="Y130" s="5"/>
      <c r="Z130" s="5"/>
    </row>
    <row r="131" spans="1:26" ht="12.75" customHeight="1" x14ac:dyDescent="0.2">
      <c r="A131" s="47" t="e">
        <f t="shared" si="2"/>
        <v>#NAME?</v>
      </c>
      <c r="B131" s="48" t="e">
        <f>IF('Loan Amort Schedule  7-15'!Pay_Num&lt;&gt;"",DATE(YEAR('Loan Amort Schedule  7-15'!Loan_Start),MONTH('Loan Amort Schedule  7-15'!Loan_Start)+('Loan Amort Schedule  7-15'!Pay_Num)*12/'Loan Amort Schedule  7-15'!Num_Pmt_Per_Year,DAY('Loan Amort Schedule  7-15'!Loan_Start)),"")</f>
        <v>#NAME?</v>
      </c>
      <c r="C131" s="50" t="e">
        <f>IF('Loan Amort Schedule  7-15'!Pay_Num&lt;&gt;"",I130,"")</f>
        <v>#NAME?</v>
      </c>
      <c r="D131" s="50" t="e">
        <f>IF('Loan Amort Schedule  7-15'!Pay_Num&lt;&gt;"",'Loan Amort Schedule  7-15'!Scheduled_Monthly_Payment,"")</f>
        <v>#NAME?</v>
      </c>
      <c r="E131"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31"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31" s="50" t="e">
        <f>IF('Loan Amort Schedule  7-15'!Pay_Num&lt;&gt;"",'Loan Amort Schedule  7-15'!Total_Pay-'Loan Amort Schedule  7-15'!Int,"")</f>
        <v>#NAME?</v>
      </c>
      <c r="H131" s="50" t="e">
        <f>IF('Loan Amort Schedule  7-15'!Pay_Num&lt;&gt;"",'Loan Amort Schedule  7-15'!Beg_Bal*'Loan Amort Schedule  7-15'!Interest_Rate/'Loan Amort Schedule  7-15'!Num_Pmt_Per_Year,"")</f>
        <v>#NAME?</v>
      </c>
      <c r="I131" s="50" t="e">
        <f>IF(AND('Loan Amort Schedule  7-15'!Pay_Num&lt;&gt;"",'Loan Amort Schedule  7-15'!Sched_Pay+'Loan Amort Schedule  7-15'!Extra_Pay&lt;'Loan Amort Schedule  7-15'!Beg_Bal),'Loan Amort Schedule  7-15'!Beg_Bal-'Loan Amort Schedule  7-15'!Princ,IF('Loan Amort Schedule  7-15'!Pay_Num&lt;&gt;"",0,""))</f>
        <v>#NAME?</v>
      </c>
      <c r="J131" s="50" t="e">
        <f t="shared" si="1"/>
        <v>#NAME?</v>
      </c>
      <c r="K131" s="5"/>
      <c r="L131" s="5"/>
      <c r="M131" s="5"/>
      <c r="N131" s="5"/>
      <c r="O131" s="5"/>
      <c r="P131" s="5"/>
      <c r="Q131" s="5"/>
      <c r="R131" s="5"/>
      <c r="S131" s="5"/>
      <c r="T131" s="5"/>
      <c r="U131" s="5"/>
      <c r="V131" s="5"/>
      <c r="W131" s="5"/>
      <c r="X131" s="5"/>
      <c r="Y131" s="5"/>
      <c r="Z131" s="5"/>
    </row>
    <row r="132" spans="1:26" ht="12.75" customHeight="1" x14ac:dyDescent="0.2">
      <c r="A132" s="47" t="e">
        <f t="shared" si="2"/>
        <v>#NAME?</v>
      </c>
      <c r="B132" s="48" t="e">
        <f>IF('Loan Amort Schedule  7-15'!Pay_Num&lt;&gt;"",DATE(YEAR('Loan Amort Schedule  7-15'!Loan_Start),MONTH('Loan Amort Schedule  7-15'!Loan_Start)+('Loan Amort Schedule  7-15'!Pay_Num)*12/'Loan Amort Schedule  7-15'!Num_Pmt_Per_Year,DAY('Loan Amort Schedule  7-15'!Loan_Start)),"")</f>
        <v>#NAME?</v>
      </c>
      <c r="C132" s="50" t="e">
        <f>IF('Loan Amort Schedule  7-15'!Pay_Num&lt;&gt;"",I131,"")</f>
        <v>#NAME?</v>
      </c>
      <c r="D132" s="50" t="e">
        <f>IF('Loan Amort Schedule  7-15'!Pay_Num&lt;&gt;"",'Loan Amort Schedule  7-15'!Scheduled_Monthly_Payment,"")</f>
        <v>#NAME?</v>
      </c>
      <c r="E132"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32"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32" s="50" t="e">
        <f>IF('Loan Amort Schedule  7-15'!Pay_Num&lt;&gt;"",'Loan Amort Schedule  7-15'!Total_Pay-'Loan Amort Schedule  7-15'!Int,"")</f>
        <v>#NAME?</v>
      </c>
      <c r="H132" s="50" t="e">
        <f>IF('Loan Amort Schedule  7-15'!Pay_Num&lt;&gt;"",'Loan Amort Schedule  7-15'!Beg_Bal*'Loan Amort Schedule  7-15'!Interest_Rate/'Loan Amort Schedule  7-15'!Num_Pmt_Per_Year,"")</f>
        <v>#NAME?</v>
      </c>
      <c r="I132" s="50" t="e">
        <f>IF(AND('Loan Amort Schedule  7-15'!Pay_Num&lt;&gt;"",'Loan Amort Schedule  7-15'!Sched_Pay+'Loan Amort Schedule  7-15'!Extra_Pay&lt;'Loan Amort Schedule  7-15'!Beg_Bal),'Loan Amort Schedule  7-15'!Beg_Bal-'Loan Amort Schedule  7-15'!Princ,IF('Loan Amort Schedule  7-15'!Pay_Num&lt;&gt;"",0,""))</f>
        <v>#NAME?</v>
      </c>
      <c r="J132" s="50" t="e">
        <f t="shared" si="1"/>
        <v>#NAME?</v>
      </c>
      <c r="K132" s="5"/>
      <c r="L132" s="5"/>
      <c r="M132" s="5"/>
      <c r="N132" s="5"/>
      <c r="O132" s="5"/>
      <c r="P132" s="5"/>
      <c r="Q132" s="5"/>
      <c r="R132" s="5"/>
      <c r="S132" s="5"/>
      <c r="T132" s="5"/>
      <c r="U132" s="5"/>
      <c r="V132" s="5"/>
      <c r="W132" s="5"/>
      <c r="X132" s="5"/>
      <c r="Y132" s="5"/>
      <c r="Z132" s="5"/>
    </row>
    <row r="133" spans="1:26" ht="12.75" customHeight="1" x14ac:dyDescent="0.2">
      <c r="A133" s="47" t="e">
        <f t="shared" si="2"/>
        <v>#NAME?</v>
      </c>
      <c r="B133" s="48" t="e">
        <f>IF('Loan Amort Schedule  7-15'!Pay_Num&lt;&gt;"",DATE(YEAR('Loan Amort Schedule  7-15'!Loan_Start),MONTH('Loan Amort Schedule  7-15'!Loan_Start)+('Loan Amort Schedule  7-15'!Pay_Num)*12/'Loan Amort Schedule  7-15'!Num_Pmt_Per_Year,DAY('Loan Amort Schedule  7-15'!Loan_Start)),"")</f>
        <v>#NAME?</v>
      </c>
      <c r="C133" s="50" t="e">
        <f>IF('Loan Amort Schedule  7-15'!Pay_Num&lt;&gt;"",I132,"")</f>
        <v>#NAME?</v>
      </c>
      <c r="D133" s="50" t="e">
        <f>IF('Loan Amort Schedule  7-15'!Pay_Num&lt;&gt;"",'Loan Amort Schedule  7-15'!Scheduled_Monthly_Payment,"")</f>
        <v>#NAME?</v>
      </c>
      <c r="E133"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33"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33" s="50" t="e">
        <f>IF('Loan Amort Schedule  7-15'!Pay_Num&lt;&gt;"",'Loan Amort Schedule  7-15'!Total_Pay-'Loan Amort Schedule  7-15'!Int,"")</f>
        <v>#NAME?</v>
      </c>
      <c r="H133" s="50" t="e">
        <f>IF('Loan Amort Schedule  7-15'!Pay_Num&lt;&gt;"",'Loan Amort Schedule  7-15'!Beg_Bal*'Loan Amort Schedule  7-15'!Interest_Rate/'Loan Amort Schedule  7-15'!Num_Pmt_Per_Year,"")</f>
        <v>#NAME?</v>
      </c>
      <c r="I133" s="50" t="e">
        <f>IF(AND('Loan Amort Schedule  7-15'!Pay_Num&lt;&gt;"",'Loan Amort Schedule  7-15'!Sched_Pay+'Loan Amort Schedule  7-15'!Extra_Pay&lt;'Loan Amort Schedule  7-15'!Beg_Bal),'Loan Amort Schedule  7-15'!Beg_Bal-'Loan Amort Schedule  7-15'!Princ,IF('Loan Amort Schedule  7-15'!Pay_Num&lt;&gt;"",0,""))</f>
        <v>#NAME?</v>
      </c>
      <c r="J133" s="50" t="e">
        <f t="shared" si="1"/>
        <v>#NAME?</v>
      </c>
      <c r="K133" s="5"/>
      <c r="L133" s="5"/>
      <c r="M133" s="5"/>
      <c r="N133" s="5"/>
      <c r="O133" s="5"/>
      <c r="P133" s="5"/>
      <c r="Q133" s="5"/>
      <c r="R133" s="5"/>
      <c r="S133" s="5"/>
      <c r="T133" s="5"/>
      <c r="U133" s="5"/>
      <c r="V133" s="5"/>
      <c r="W133" s="5"/>
      <c r="X133" s="5"/>
      <c r="Y133" s="5"/>
      <c r="Z133" s="5"/>
    </row>
    <row r="134" spans="1:26" ht="12.75" customHeight="1" x14ac:dyDescent="0.2">
      <c r="A134" s="47" t="e">
        <f t="shared" si="2"/>
        <v>#NAME?</v>
      </c>
      <c r="B134" s="48" t="e">
        <f>IF('Loan Amort Schedule  7-15'!Pay_Num&lt;&gt;"",DATE(YEAR('Loan Amort Schedule  7-15'!Loan_Start),MONTH('Loan Amort Schedule  7-15'!Loan_Start)+('Loan Amort Schedule  7-15'!Pay_Num)*12/'Loan Amort Schedule  7-15'!Num_Pmt_Per_Year,DAY('Loan Amort Schedule  7-15'!Loan_Start)),"")</f>
        <v>#NAME?</v>
      </c>
      <c r="C134" s="50" t="e">
        <f>IF('Loan Amort Schedule  7-15'!Pay_Num&lt;&gt;"",I133,"")</f>
        <v>#NAME?</v>
      </c>
      <c r="D134" s="50" t="e">
        <f>IF('Loan Amort Schedule  7-15'!Pay_Num&lt;&gt;"",'Loan Amort Schedule  7-15'!Scheduled_Monthly_Payment,"")</f>
        <v>#NAME?</v>
      </c>
      <c r="E134"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34"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34" s="50" t="e">
        <f>IF('Loan Amort Schedule  7-15'!Pay_Num&lt;&gt;"",'Loan Amort Schedule  7-15'!Total_Pay-'Loan Amort Schedule  7-15'!Int,"")</f>
        <v>#NAME?</v>
      </c>
      <c r="H134" s="50" t="e">
        <f>IF('Loan Amort Schedule  7-15'!Pay_Num&lt;&gt;"",'Loan Amort Schedule  7-15'!Beg_Bal*'Loan Amort Schedule  7-15'!Interest_Rate/'Loan Amort Schedule  7-15'!Num_Pmt_Per_Year,"")</f>
        <v>#NAME?</v>
      </c>
      <c r="I134" s="50" t="e">
        <f>IF(AND('Loan Amort Schedule  7-15'!Pay_Num&lt;&gt;"",'Loan Amort Schedule  7-15'!Sched_Pay+'Loan Amort Schedule  7-15'!Extra_Pay&lt;'Loan Amort Schedule  7-15'!Beg_Bal),'Loan Amort Schedule  7-15'!Beg_Bal-'Loan Amort Schedule  7-15'!Princ,IF('Loan Amort Schedule  7-15'!Pay_Num&lt;&gt;"",0,""))</f>
        <v>#NAME?</v>
      </c>
      <c r="J134" s="50" t="e">
        <f t="shared" si="1"/>
        <v>#NAME?</v>
      </c>
      <c r="K134" s="5"/>
      <c r="L134" s="5"/>
      <c r="M134" s="5"/>
      <c r="N134" s="5"/>
      <c r="O134" s="5"/>
      <c r="P134" s="5"/>
      <c r="Q134" s="5"/>
      <c r="R134" s="5"/>
      <c r="S134" s="5"/>
      <c r="T134" s="5"/>
      <c r="U134" s="5"/>
      <c r="V134" s="5"/>
      <c r="W134" s="5"/>
      <c r="X134" s="5"/>
      <c r="Y134" s="5"/>
      <c r="Z134" s="5"/>
    </row>
    <row r="135" spans="1:26" ht="12.75" customHeight="1" x14ac:dyDescent="0.2">
      <c r="A135" s="47" t="e">
        <f t="shared" si="2"/>
        <v>#NAME?</v>
      </c>
      <c r="B135" s="48" t="e">
        <f>IF('Loan Amort Schedule  7-15'!Pay_Num&lt;&gt;"",DATE(YEAR('Loan Amort Schedule  7-15'!Loan_Start),MONTH('Loan Amort Schedule  7-15'!Loan_Start)+('Loan Amort Schedule  7-15'!Pay_Num)*12/'Loan Amort Schedule  7-15'!Num_Pmt_Per_Year,DAY('Loan Amort Schedule  7-15'!Loan_Start)),"")</f>
        <v>#NAME?</v>
      </c>
      <c r="C135" s="50" t="e">
        <f>IF('Loan Amort Schedule  7-15'!Pay_Num&lt;&gt;"",I134,"")</f>
        <v>#NAME?</v>
      </c>
      <c r="D135" s="50" t="e">
        <f>IF('Loan Amort Schedule  7-15'!Pay_Num&lt;&gt;"",'Loan Amort Schedule  7-15'!Scheduled_Monthly_Payment,"")</f>
        <v>#NAME?</v>
      </c>
      <c r="E135"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35"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35" s="50" t="e">
        <f>IF('Loan Amort Schedule  7-15'!Pay_Num&lt;&gt;"",'Loan Amort Schedule  7-15'!Total_Pay-'Loan Amort Schedule  7-15'!Int,"")</f>
        <v>#NAME?</v>
      </c>
      <c r="H135" s="50" t="e">
        <f>IF('Loan Amort Schedule  7-15'!Pay_Num&lt;&gt;"",'Loan Amort Schedule  7-15'!Beg_Bal*'Loan Amort Schedule  7-15'!Interest_Rate/'Loan Amort Schedule  7-15'!Num_Pmt_Per_Year,"")</f>
        <v>#NAME?</v>
      </c>
      <c r="I135" s="50" t="e">
        <f>IF(AND('Loan Amort Schedule  7-15'!Pay_Num&lt;&gt;"",'Loan Amort Schedule  7-15'!Sched_Pay+'Loan Amort Schedule  7-15'!Extra_Pay&lt;'Loan Amort Schedule  7-15'!Beg_Bal),'Loan Amort Schedule  7-15'!Beg_Bal-'Loan Amort Schedule  7-15'!Princ,IF('Loan Amort Schedule  7-15'!Pay_Num&lt;&gt;"",0,""))</f>
        <v>#NAME?</v>
      </c>
      <c r="J135" s="50" t="e">
        <f t="shared" si="1"/>
        <v>#NAME?</v>
      </c>
      <c r="K135" s="5"/>
      <c r="L135" s="5"/>
      <c r="M135" s="5"/>
      <c r="N135" s="5"/>
      <c r="O135" s="5"/>
      <c r="P135" s="5"/>
      <c r="Q135" s="5"/>
      <c r="R135" s="5"/>
      <c r="S135" s="5"/>
      <c r="T135" s="5"/>
      <c r="U135" s="5"/>
      <c r="V135" s="5"/>
      <c r="W135" s="5"/>
      <c r="X135" s="5"/>
      <c r="Y135" s="5"/>
      <c r="Z135" s="5"/>
    </row>
    <row r="136" spans="1:26" ht="12.75" customHeight="1" x14ac:dyDescent="0.2">
      <c r="A136" s="47" t="e">
        <f t="shared" si="2"/>
        <v>#NAME?</v>
      </c>
      <c r="B136" s="48" t="e">
        <f>IF('Loan Amort Schedule  7-15'!Pay_Num&lt;&gt;"",DATE(YEAR('Loan Amort Schedule  7-15'!Loan_Start),MONTH('Loan Amort Schedule  7-15'!Loan_Start)+('Loan Amort Schedule  7-15'!Pay_Num)*12/'Loan Amort Schedule  7-15'!Num_Pmt_Per_Year,DAY('Loan Amort Schedule  7-15'!Loan_Start)),"")</f>
        <v>#NAME?</v>
      </c>
      <c r="C136" s="50" t="e">
        <f>IF('Loan Amort Schedule  7-15'!Pay_Num&lt;&gt;"",I135,"")</f>
        <v>#NAME?</v>
      </c>
      <c r="D136" s="50" t="e">
        <f>IF('Loan Amort Schedule  7-15'!Pay_Num&lt;&gt;"",'Loan Amort Schedule  7-15'!Scheduled_Monthly_Payment,"")</f>
        <v>#NAME?</v>
      </c>
      <c r="E136"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36"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36" s="50" t="e">
        <f>IF('Loan Amort Schedule  7-15'!Pay_Num&lt;&gt;"",'Loan Amort Schedule  7-15'!Total_Pay-'Loan Amort Schedule  7-15'!Int,"")</f>
        <v>#NAME?</v>
      </c>
      <c r="H136" s="50" t="e">
        <f>IF('Loan Amort Schedule  7-15'!Pay_Num&lt;&gt;"",'Loan Amort Schedule  7-15'!Beg_Bal*'Loan Amort Schedule  7-15'!Interest_Rate/'Loan Amort Schedule  7-15'!Num_Pmt_Per_Year,"")</f>
        <v>#NAME?</v>
      </c>
      <c r="I136" s="50" t="e">
        <f>IF(AND('Loan Amort Schedule  7-15'!Pay_Num&lt;&gt;"",'Loan Amort Schedule  7-15'!Sched_Pay+'Loan Amort Schedule  7-15'!Extra_Pay&lt;'Loan Amort Schedule  7-15'!Beg_Bal),'Loan Amort Schedule  7-15'!Beg_Bal-'Loan Amort Schedule  7-15'!Princ,IF('Loan Amort Schedule  7-15'!Pay_Num&lt;&gt;"",0,""))</f>
        <v>#NAME?</v>
      </c>
      <c r="J136" s="50" t="e">
        <f t="shared" si="1"/>
        <v>#NAME?</v>
      </c>
      <c r="K136" s="5"/>
      <c r="L136" s="5"/>
      <c r="M136" s="5"/>
      <c r="N136" s="5"/>
      <c r="O136" s="5"/>
      <c r="P136" s="5"/>
      <c r="Q136" s="5"/>
      <c r="R136" s="5"/>
      <c r="S136" s="5"/>
      <c r="T136" s="5"/>
      <c r="U136" s="5"/>
      <c r="V136" s="5"/>
      <c r="W136" s="5"/>
      <c r="X136" s="5"/>
      <c r="Y136" s="5"/>
      <c r="Z136" s="5"/>
    </row>
    <row r="137" spans="1:26" ht="12.75" customHeight="1" x14ac:dyDescent="0.2">
      <c r="A137" s="47" t="e">
        <f t="shared" si="2"/>
        <v>#NAME?</v>
      </c>
      <c r="B137" s="48" t="e">
        <f>IF('Loan Amort Schedule  7-15'!Pay_Num&lt;&gt;"",DATE(YEAR('Loan Amort Schedule  7-15'!Loan_Start),MONTH('Loan Amort Schedule  7-15'!Loan_Start)+('Loan Amort Schedule  7-15'!Pay_Num)*12/'Loan Amort Schedule  7-15'!Num_Pmt_Per_Year,DAY('Loan Amort Schedule  7-15'!Loan_Start)),"")</f>
        <v>#NAME?</v>
      </c>
      <c r="C137" s="50" t="e">
        <f>IF('Loan Amort Schedule  7-15'!Pay_Num&lt;&gt;"",I136,"")</f>
        <v>#NAME?</v>
      </c>
      <c r="D137" s="50" t="e">
        <f>IF('Loan Amort Schedule  7-15'!Pay_Num&lt;&gt;"",'Loan Amort Schedule  7-15'!Scheduled_Monthly_Payment,"")</f>
        <v>#NAME?</v>
      </c>
      <c r="E137"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37"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37" s="50" t="e">
        <f>IF('Loan Amort Schedule  7-15'!Pay_Num&lt;&gt;"",'Loan Amort Schedule  7-15'!Total_Pay-'Loan Amort Schedule  7-15'!Int,"")</f>
        <v>#NAME?</v>
      </c>
      <c r="H137" s="50" t="e">
        <f>IF('Loan Amort Schedule  7-15'!Pay_Num&lt;&gt;"",'Loan Amort Schedule  7-15'!Beg_Bal*'Loan Amort Schedule  7-15'!Interest_Rate/'Loan Amort Schedule  7-15'!Num_Pmt_Per_Year,"")</f>
        <v>#NAME?</v>
      </c>
      <c r="I137" s="50" t="e">
        <f>IF(AND('Loan Amort Schedule  7-15'!Pay_Num&lt;&gt;"",'Loan Amort Schedule  7-15'!Sched_Pay+'Loan Amort Schedule  7-15'!Extra_Pay&lt;'Loan Amort Schedule  7-15'!Beg_Bal),'Loan Amort Schedule  7-15'!Beg_Bal-'Loan Amort Schedule  7-15'!Princ,IF('Loan Amort Schedule  7-15'!Pay_Num&lt;&gt;"",0,""))</f>
        <v>#NAME?</v>
      </c>
      <c r="J137" s="50" t="e">
        <f t="shared" si="1"/>
        <v>#NAME?</v>
      </c>
      <c r="K137" s="5"/>
      <c r="L137" s="5"/>
      <c r="M137" s="5"/>
      <c r="N137" s="5"/>
      <c r="O137" s="5"/>
      <c r="P137" s="5"/>
      <c r="Q137" s="5"/>
      <c r="R137" s="5"/>
      <c r="S137" s="5"/>
      <c r="T137" s="5"/>
      <c r="U137" s="5"/>
      <c r="V137" s="5"/>
      <c r="W137" s="5"/>
      <c r="X137" s="5"/>
      <c r="Y137" s="5"/>
      <c r="Z137" s="5"/>
    </row>
    <row r="138" spans="1:26" ht="12.75" customHeight="1" x14ac:dyDescent="0.2">
      <c r="A138" s="47" t="e">
        <f t="shared" si="2"/>
        <v>#NAME?</v>
      </c>
      <c r="B138" s="48" t="e">
        <f>IF('Loan Amort Schedule  7-15'!Pay_Num&lt;&gt;"",DATE(YEAR('Loan Amort Schedule  7-15'!Loan_Start),MONTH('Loan Amort Schedule  7-15'!Loan_Start)+('Loan Amort Schedule  7-15'!Pay_Num)*12/'Loan Amort Schedule  7-15'!Num_Pmt_Per_Year,DAY('Loan Amort Schedule  7-15'!Loan_Start)),"")</f>
        <v>#NAME?</v>
      </c>
      <c r="C138" s="50" t="e">
        <f>IF('Loan Amort Schedule  7-15'!Pay_Num&lt;&gt;"",I137,"")</f>
        <v>#NAME?</v>
      </c>
      <c r="D138" s="50" t="e">
        <f>IF('Loan Amort Schedule  7-15'!Pay_Num&lt;&gt;"",'Loan Amort Schedule  7-15'!Scheduled_Monthly_Payment,"")</f>
        <v>#NAME?</v>
      </c>
      <c r="E138"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38"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38" s="50" t="e">
        <f>IF('Loan Amort Schedule  7-15'!Pay_Num&lt;&gt;"",'Loan Amort Schedule  7-15'!Total_Pay-'Loan Amort Schedule  7-15'!Int,"")</f>
        <v>#NAME?</v>
      </c>
      <c r="H138" s="50" t="e">
        <f>IF('Loan Amort Schedule  7-15'!Pay_Num&lt;&gt;"",'Loan Amort Schedule  7-15'!Beg_Bal*'Loan Amort Schedule  7-15'!Interest_Rate/'Loan Amort Schedule  7-15'!Num_Pmt_Per_Year,"")</f>
        <v>#NAME?</v>
      </c>
      <c r="I138" s="50" t="e">
        <f>IF(AND('Loan Amort Schedule  7-15'!Pay_Num&lt;&gt;"",'Loan Amort Schedule  7-15'!Sched_Pay+'Loan Amort Schedule  7-15'!Extra_Pay&lt;'Loan Amort Schedule  7-15'!Beg_Bal),'Loan Amort Schedule  7-15'!Beg_Bal-'Loan Amort Schedule  7-15'!Princ,IF('Loan Amort Schedule  7-15'!Pay_Num&lt;&gt;"",0,""))</f>
        <v>#NAME?</v>
      </c>
      <c r="J138" s="50" t="e">
        <f t="shared" si="1"/>
        <v>#NAME?</v>
      </c>
      <c r="K138" s="5"/>
      <c r="L138" s="5"/>
      <c r="M138" s="5"/>
      <c r="N138" s="5"/>
      <c r="O138" s="5"/>
      <c r="P138" s="5"/>
      <c r="Q138" s="5"/>
      <c r="R138" s="5"/>
      <c r="S138" s="5"/>
      <c r="T138" s="5"/>
      <c r="U138" s="5"/>
      <c r="V138" s="5"/>
      <c r="W138" s="5"/>
      <c r="X138" s="5"/>
      <c r="Y138" s="5"/>
      <c r="Z138" s="5"/>
    </row>
    <row r="139" spans="1:26" ht="12.75" customHeight="1" x14ac:dyDescent="0.2">
      <c r="A139" s="47" t="e">
        <f t="shared" si="2"/>
        <v>#NAME?</v>
      </c>
      <c r="B139" s="48" t="e">
        <f>IF('Loan Amort Schedule  7-15'!Pay_Num&lt;&gt;"",DATE(YEAR('Loan Amort Schedule  7-15'!Loan_Start),MONTH('Loan Amort Schedule  7-15'!Loan_Start)+('Loan Amort Schedule  7-15'!Pay_Num)*12/'Loan Amort Schedule  7-15'!Num_Pmt_Per_Year,DAY('Loan Amort Schedule  7-15'!Loan_Start)),"")</f>
        <v>#NAME?</v>
      </c>
      <c r="C139" s="50" t="e">
        <f>IF('Loan Amort Schedule  7-15'!Pay_Num&lt;&gt;"",I138,"")</f>
        <v>#NAME?</v>
      </c>
      <c r="D139" s="50" t="e">
        <f>IF('Loan Amort Schedule  7-15'!Pay_Num&lt;&gt;"",'Loan Amort Schedule  7-15'!Scheduled_Monthly_Payment,"")</f>
        <v>#NAME?</v>
      </c>
      <c r="E139"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39"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39" s="50" t="e">
        <f>IF('Loan Amort Schedule  7-15'!Pay_Num&lt;&gt;"",'Loan Amort Schedule  7-15'!Total_Pay-'Loan Amort Schedule  7-15'!Int,"")</f>
        <v>#NAME?</v>
      </c>
      <c r="H139" s="50" t="e">
        <f>IF('Loan Amort Schedule  7-15'!Pay_Num&lt;&gt;"",'Loan Amort Schedule  7-15'!Beg_Bal*'Loan Amort Schedule  7-15'!Interest_Rate/'Loan Amort Schedule  7-15'!Num_Pmt_Per_Year,"")</f>
        <v>#NAME?</v>
      </c>
      <c r="I139" s="50" t="e">
        <f>IF(AND('Loan Amort Schedule  7-15'!Pay_Num&lt;&gt;"",'Loan Amort Schedule  7-15'!Sched_Pay+'Loan Amort Schedule  7-15'!Extra_Pay&lt;'Loan Amort Schedule  7-15'!Beg_Bal),'Loan Amort Schedule  7-15'!Beg_Bal-'Loan Amort Schedule  7-15'!Princ,IF('Loan Amort Schedule  7-15'!Pay_Num&lt;&gt;"",0,""))</f>
        <v>#NAME?</v>
      </c>
      <c r="J139" s="50" t="e">
        <f t="shared" si="1"/>
        <v>#NAME?</v>
      </c>
      <c r="K139" s="5"/>
      <c r="L139" s="5"/>
      <c r="M139" s="5"/>
      <c r="N139" s="5"/>
      <c r="O139" s="5"/>
      <c r="P139" s="5"/>
      <c r="Q139" s="5"/>
      <c r="R139" s="5"/>
      <c r="S139" s="5"/>
      <c r="T139" s="5"/>
      <c r="U139" s="5"/>
      <c r="V139" s="5"/>
      <c r="W139" s="5"/>
      <c r="X139" s="5"/>
      <c r="Y139" s="5"/>
      <c r="Z139" s="5"/>
    </row>
    <row r="140" spans="1:26" ht="12.75" customHeight="1" x14ac:dyDescent="0.2">
      <c r="A140" s="47" t="e">
        <f t="shared" si="2"/>
        <v>#NAME?</v>
      </c>
      <c r="B140" s="48" t="e">
        <f>IF('Loan Amort Schedule  7-15'!Pay_Num&lt;&gt;"",DATE(YEAR('Loan Amort Schedule  7-15'!Loan_Start),MONTH('Loan Amort Schedule  7-15'!Loan_Start)+('Loan Amort Schedule  7-15'!Pay_Num)*12/'Loan Amort Schedule  7-15'!Num_Pmt_Per_Year,DAY('Loan Amort Schedule  7-15'!Loan_Start)),"")</f>
        <v>#NAME?</v>
      </c>
      <c r="C140" s="50" t="e">
        <f>IF('Loan Amort Schedule  7-15'!Pay_Num&lt;&gt;"",I139,"")</f>
        <v>#NAME?</v>
      </c>
      <c r="D140" s="50" t="e">
        <f>IF('Loan Amort Schedule  7-15'!Pay_Num&lt;&gt;"",'Loan Amort Schedule  7-15'!Scheduled_Monthly_Payment,"")</f>
        <v>#NAME?</v>
      </c>
      <c r="E140"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40"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40" s="50" t="e">
        <f>IF('Loan Amort Schedule  7-15'!Pay_Num&lt;&gt;"",'Loan Amort Schedule  7-15'!Total_Pay-'Loan Amort Schedule  7-15'!Int,"")</f>
        <v>#NAME?</v>
      </c>
      <c r="H140" s="50" t="e">
        <f>IF('Loan Amort Schedule  7-15'!Pay_Num&lt;&gt;"",'Loan Amort Schedule  7-15'!Beg_Bal*'Loan Amort Schedule  7-15'!Interest_Rate/'Loan Amort Schedule  7-15'!Num_Pmt_Per_Year,"")</f>
        <v>#NAME?</v>
      </c>
      <c r="I140" s="50" t="e">
        <f>IF(AND('Loan Amort Schedule  7-15'!Pay_Num&lt;&gt;"",'Loan Amort Schedule  7-15'!Sched_Pay+'Loan Amort Schedule  7-15'!Extra_Pay&lt;'Loan Amort Schedule  7-15'!Beg_Bal),'Loan Amort Schedule  7-15'!Beg_Bal-'Loan Amort Schedule  7-15'!Princ,IF('Loan Amort Schedule  7-15'!Pay_Num&lt;&gt;"",0,""))</f>
        <v>#NAME?</v>
      </c>
      <c r="J140" s="50" t="e">
        <f t="shared" si="1"/>
        <v>#NAME?</v>
      </c>
      <c r="K140" s="5"/>
      <c r="L140" s="5"/>
      <c r="M140" s="5"/>
      <c r="N140" s="5"/>
      <c r="O140" s="5"/>
      <c r="P140" s="5"/>
      <c r="Q140" s="5"/>
      <c r="R140" s="5"/>
      <c r="S140" s="5"/>
      <c r="T140" s="5"/>
      <c r="U140" s="5"/>
      <c r="V140" s="5"/>
      <c r="W140" s="5"/>
      <c r="X140" s="5"/>
      <c r="Y140" s="5"/>
      <c r="Z140" s="5"/>
    </row>
    <row r="141" spans="1:26" ht="12.75" customHeight="1" x14ac:dyDescent="0.2">
      <c r="A141" s="47" t="e">
        <f t="shared" si="2"/>
        <v>#NAME?</v>
      </c>
      <c r="B141" s="48" t="e">
        <f>IF('Loan Amort Schedule  7-15'!Pay_Num&lt;&gt;"",DATE(YEAR('Loan Amort Schedule  7-15'!Loan_Start),MONTH('Loan Amort Schedule  7-15'!Loan_Start)+('Loan Amort Schedule  7-15'!Pay_Num)*12/'Loan Amort Schedule  7-15'!Num_Pmt_Per_Year,DAY('Loan Amort Schedule  7-15'!Loan_Start)),"")</f>
        <v>#NAME?</v>
      </c>
      <c r="C141" s="50" t="e">
        <f>IF('Loan Amort Schedule  7-15'!Pay_Num&lt;&gt;"",I140,"")</f>
        <v>#NAME?</v>
      </c>
      <c r="D141" s="50" t="e">
        <f>IF('Loan Amort Schedule  7-15'!Pay_Num&lt;&gt;"",'Loan Amort Schedule  7-15'!Scheduled_Monthly_Payment,"")</f>
        <v>#NAME?</v>
      </c>
      <c r="E141"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41"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41" s="50" t="e">
        <f>IF('Loan Amort Schedule  7-15'!Pay_Num&lt;&gt;"",'Loan Amort Schedule  7-15'!Total_Pay-'Loan Amort Schedule  7-15'!Int,"")</f>
        <v>#NAME?</v>
      </c>
      <c r="H141" s="50" t="e">
        <f>IF('Loan Amort Schedule  7-15'!Pay_Num&lt;&gt;"",'Loan Amort Schedule  7-15'!Beg_Bal*'Loan Amort Schedule  7-15'!Interest_Rate/'Loan Amort Schedule  7-15'!Num_Pmt_Per_Year,"")</f>
        <v>#NAME?</v>
      </c>
      <c r="I141" s="50" t="e">
        <f>IF(AND('Loan Amort Schedule  7-15'!Pay_Num&lt;&gt;"",'Loan Amort Schedule  7-15'!Sched_Pay+'Loan Amort Schedule  7-15'!Extra_Pay&lt;'Loan Amort Schedule  7-15'!Beg_Bal),'Loan Amort Schedule  7-15'!Beg_Bal-'Loan Amort Schedule  7-15'!Princ,IF('Loan Amort Schedule  7-15'!Pay_Num&lt;&gt;"",0,""))</f>
        <v>#NAME?</v>
      </c>
      <c r="J141" s="50" t="e">
        <f t="shared" si="1"/>
        <v>#NAME?</v>
      </c>
      <c r="K141" s="5"/>
      <c r="L141" s="5"/>
      <c r="M141" s="5"/>
      <c r="N141" s="5"/>
      <c r="O141" s="5"/>
      <c r="P141" s="5"/>
      <c r="Q141" s="5"/>
      <c r="R141" s="5"/>
      <c r="S141" s="5"/>
      <c r="T141" s="5"/>
      <c r="U141" s="5"/>
      <c r="V141" s="5"/>
      <c r="W141" s="5"/>
      <c r="X141" s="5"/>
      <c r="Y141" s="5"/>
      <c r="Z141" s="5"/>
    </row>
    <row r="142" spans="1:26" ht="12.75" customHeight="1" x14ac:dyDescent="0.2">
      <c r="A142" s="47" t="e">
        <f t="shared" si="2"/>
        <v>#NAME?</v>
      </c>
      <c r="B142" s="48" t="e">
        <f>IF('Loan Amort Schedule  7-15'!Pay_Num&lt;&gt;"",DATE(YEAR('Loan Amort Schedule  7-15'!Loan_Start),MONTH('Loan Amort Schedule  7-15'!Loan_Start)+('Loan Amort Schedule  7-15'!Pay_Num)*12/'Loan Amort Schedule  7-15'!Num_Pmt_Per_Year,DAY('Loan Amort Schedule  7-15'!Loan_Start)),"")</f>
        <v>#NAME?</v>
      </c>
      <c r="C142" s="50" t="e">
        <f>IF('Loan Amort Schedule  7-15'!Pay_Num&lt;&gt;"",I141,"")</f>
        <v>#NAME?</v>
      </c>
      <c r="D142" s="50" t="e">
        <f>IF('Loan Amort Schedule  7-15'!Pay_Num&lt;&gt;"",'Loan Amort Schedule  7-15'!Scheduled_Monthly_Payment,"")</f>
        <v>#NAME?</v>
      </c>
      <c r="E142"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42"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42" s="50" t="e">
        <f>IF('Loan Amort Schedule  7-15'!Pay_Num&lt;&gt;"",'Loan Amort Schedule  7-15'!Total_Pay-'Loan Amort Schedule  7-15'!Int,"")</f>
        <v>#NAME?</v>
      </c>
      <c r="H142" s="50" t="e">
        <f>IF('Loan Amort Schedule  7-15'!Pay_Num&lt;&gt;"",'Loan Amort Schedule  7-15'!Beg_Bal*'Loan Amort Schedule  7-15'!Interest_Rate/'Loan Amort Schedule  7-15'!Num_Pmt_Per_Year,"")</f>
        <v>#NAME?</v>
      </c>
      <c r="I142" s="50" t="e">
        <f>IF(AND('Loan Amort Schedule  7-15'!Pay_Num&lt;&gt;"",'Loan Amort Schedule  7-15'!Sched_Pay+'Loan Amort Schedule  7-15'!Extra_Pay&lt;'Loan Amort Schedule  7-15'!Beg_Bal),'Loan Amort Schedule  7-15'!Beg_Bal-'Loan Amort Schedule  7-15'!Princ,IF('Loan Amort Schedule  7-15'!Pay_Num&lt;&gt;"",0,""))</f>
        <v>#NAME?</v>
      </c>
      <c r="J142" s="50" t="e">
        <f t="shared" si="1"/>
        <v>#NAME?</v>
      </c>
      <c r="K142" s="5"/>
      <c r="L142" s="5"/>
      <c r="M142" s="5"/>
      <c r="N142" s="5"/>
      <c r="O142" s="5"/>
      <c r="P142" s="5"/>
      <c r="Q142" s="5"/>
      <c r="R142" s="5"/>
      <c r="S142" s="5"/>
      <c r="T142" s="5"/>
      <c r="U142" s="5"/>
      <c r="V142" s="5"/>
      <c r="W142" s="5"/>
      <c r="X142" s="5"/>
      <c r="Y142" s="5"/>
      <c r="Z142" s="5"/>
    </row>
    <row r="143" spans="1:26" ht="12.75" customHeight="1" x14ac:dyDescent="0.2">
      <c r="A143" s="47" t="e">
        <f t="shared" si="2"/>
        <v>#NAME?</v>
      </c>
      <c r="B143" s="48" t="e">
        <f>IF('Loan Amort Schedule  7-15'!Pay_Num&lt;&gt;"",DATE(YEAR('Loan Amort Schedule  7-15'!Loan_Start),MONTH('Loan Amort Schedule  7-15'!Loan_Start)+('Loan Amort Schedule  7-15'!Pay_Num)*12/'Loan Amort Schedule  7-15'!Num_Pmt_Per_Year,DAY('Loan Amort Schedule  7-15'!Loan_Start)),"")</f>
        <v>#NAME?</v>
      </c>
      <c r="C143" s="50" t="e">
        <f>IF('Loan Amort Schedule  7-15'!Pay_Num&lt;&gt;"",I142,"")</f>
        <v>#NAME?</v>
      </c>
      <c r="D143" s="50" t="e">
        <f>IF('Loan Amort Schedule  7-15'!Pay_Num&lt;&gt;"",'Loan Amort Schedule  7-15'!Scheduled_Monthly_Payment,"")</f>
        <v>#NAME?</v>
      </c>
      <c r="E143"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43"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43" s="50" t="e">
        <f>IF('Loan Amort Schedule  7-15'!Pay_Num&lt;&gt;"",'Loan Amort Schedule  7-15'!Total_Pay-'Loan Amort Schedule  7-15'!Int,"")</f>
        <v>#NAME?</v>
      </c>
      <c r="H143" s="50" t="e">
        <f>IF('Loan Amort Schedule  7-15'!Pay_Num&lt;&gt;"",'Loan Amort Schedule  7-15'!Beg_Bal*'Loan Amort Schedule  7-15'!Interest_Rate/'Loan Amort Schedule  7-15'!Num_Pmt_Per_Year,"")</f>
        <v>#NAME?</v>
      </c>
      <c r="I143" s="50" t="e">
        <f>IF(AND('Loan Amort Schedule  7-15'!Pay_Num&lt;&gt;"",'Loan Amort Schedule  7-15'!Sched_Pay+'Loan Amort Schedule  7-15'!Extra_Pay&lt;'Loan Amort Schedule  7-15'!Beg_Bal),'Loan Amort Schedule  7-15'!Beg_Bal-'Loan Amort Schedule  7-15'!Princ,IF('Loan Amort Schedule  7-15'!Pay_Num&lt;&gt;"",0,""))</f>
        <v>#NAME?</v>
      </c>
      <c r="J143" s="50" t="e">
        <f t="shared" si="1"/>
        <v>#NAME?</v>
      </c>
      <c r="K143" s="5"/>
      <c r="L143" s="5"/>
      <c r="M143" s="5"/>
      <c r="N143" s="5"/>
      <c r="O143" s="5"/>
      <c r="P143" s="5"/>
      <c r="Q143" s="5"/>
      <c r="R143" s="5"/>
      <c r="S143" s="5"/>
      <c r="T143" s="5"/>
      <c r="U143" s="5"/>
      <c r="V143" s="5"/>
      <c r="W143" s="5"/>
      <c r="X143" s="5"/>
      <c r="Y143" s="5"/>
      <c r="Z143" s="5"/>
    </row>
    <row r="144" spans="1:26" ht="12.75" customHeight="1" x14ac:dyDescent="0.2">
      <c r="A144" s="47" t="e">
        <f t="shared" si="2"/>
        <v>#NAME?</v>
      </c>
      <c r="B144" s="48" t="e">
        <f>IF('Loan Amort Schedule  7-15'!Pay_Num&lt;&gt;"",DATE(YEAR('Loan Amort Schedule  7-15'!Loan_Start),MONTH('Loan Amort Schedule  7-15'!Loan_Start)+('Loan Amort Schedule  7-15'!Pay_Num)*12/'Loan Amort Schedule  7-15'!Num_Pmt_Per_Year,DAY('Loan Amort Schedule  7-15'!Loan_Start)),"")</f>
        <v>#NAME?</v>
      </c>
      <c r="C144" s="50" t="e">
        <f>IF('Loan Amort Schedule  7-15'!Pay_Num&lt;&gt;"",I143,"")</f>
        <v>#NAME?</v>
      </c>
      <c r="D144" s="50" t="e">
        <f>IF('Loan Amort Schedule  7-15'!Pay_Num&lt;&gt;"",'Loan Amort Schedule  7-15'!Scheduled_Monthly_Payment,"")</f>
        <v>#NAME?</v>
      </c>
      <c r="E144"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44"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44" s="50" t="e">
        <f>IF('Loan Amort Schedule  7-15'!Pay_Num&lt;&gt;"",'Loan Amort Schedule  7-15'!Total_Pay-'Loan Amort Schedule  7-15'!Int,"")</f>
        <v>#NAME?</v>
      </c>
      <c r="H144" s="50" t="e">
        <f>IF('Loan Amort Schedule  7-15'!Pay_Num&lt;&gt;"",'Loan Amort Schedule  7-15'!Beg_Bal*'Loan Amort Schedule  7-15'!Interest_Rate/'Loan Amort Schedule  7-15'!Num_Pmt_Per_Year,"")</f>
        <v>#NAME?</v>
      </c>
      <c r="I144" s="50" t="e">
        <f>IF(AND('Loan Amort Schedule  7-15'!Pay_Num&lt;&gt;"",'Loan Amort Schedule  7-15'!Sched_Pay+'Loan Amort Schedule  7-15'!Extra_Pay&lt;'Loan Amort Schedule  7-15'!Beg_Bal),'Loan Amort Schedule  7-15'!Beg_Bal-'Loan Amort Schedule  7-15'!Princ,IF('Loan Amort Schedule  7-15'!Pay_Num&lt;&gt;"",0,""))</f>
        <v>#NAME?</v>
      </c>
      <c r="J144" s="50" t="e">
        <f t="shared" si="1"/>
        <v>#NAME?</v>
      </c>
      <c r="K144" s="5"/>
      <c r="L144" s="5"/>
      <c r="M144" s="5"/>
      <c r="N144" s="5"/>
      <c r="O144" s="5"/>
      <c r="P144" s="5"/>
      <c r="Q144" s="5"/>
      <c r="R144" s="5"/>
      <c r="S144" s="5"/>
      <c r="T144" s="5"/>
      <c r="U144" s="5"/>
      <c r="V144" s="5"/>
      <c r="W144" s="5"/>
      <c r="X144" s="5"/>
      <c r="Y144" s="5"/>
      <c r="Z144" s="5"/>
    </row>
    <row r="145" spans="1:26" ht="12.75" customHeight="1" x14ac:dyDescent="0.2">
      <c r="A145" s="47" t="e">
        <f t="shared" si="2"/>
        <v>#NAME?</v>
      </c>
      <c r="B145" s="48" t="e">
        <f>IF('Loan Amort Schedule  7-15'!Pay_Num&lt;&gt;"",DATE(YEAR('Loan Amort Schedule  7-15'!Loan_Start),MONTH('Loan Amort Schedule  7-15'!Loan_Start)+('Loan Amort Schedule  7-15'!Pay_Num)*12/'Loan Amort Schedule  7-15'!Num_Pmt_Per_Year,DAY('Loan Amort Schedule  7-15'!Loan_Start)),"")</f>
        <v>#NAME?</v>
      </c>
      <c r="C145" s="50" t="e">
        <f>IF('Loan Amort Schedule  7-15'!Pay_Num&lt;&gt;"",I144,"")</f>
        <v>#NAME?</v>
      </c>
      <c r="D145" s="50" t="e">
        <f>IF('Loan Amort Schedule  7-15'!Pay_Num&lt;&gt;"",'Loan Amort Schedule  7-15'!Scheduled_Monthly_Payment,"")</f>
        <v>#NAME?</v>
      </c>
      <c r="E145"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45"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45" s="50" t="e">
        <f>IF('Loan Amort Schedule  7-15'!Pay_Num&lt;&gt;"",'Loan Amort Schedule  7-15'!Total_Pay-'Loan Amort Schedule  7-15'!Int,"")</f>
        <v>#NAME?</v>
      </c>
      <c r="H145" s="50" t="e">
        <f>IF('Loan Amort Schedule  7-15'!Pay_Num&lt;&gt;"",'Loan Amort Schedule  7-15'!Beg_Bal*'Loan Amort Schedule  7-15'!Interest_Rate/'Loan Amort Schedule  7-15'!Num_Pmt_Per_Year,"")</f>
        <v>#NAME?</v>
      </c>
      <c r="I145" s="50" t="e">
        <f>IF(AND('Loan Amort Schedule  7-15'!Pay_Num&lt;&gt;"",'Loan Amort Schedule  7-15'!Sched_Pay+'Loan Amort Schedule  7-15'!Extra_Pay&lt;'Loan Amort Schedule  7-15'!Beg_Bal),'Loan Amort Schedule  7-15'!Beg_Bal-'Loan Amort Schedule  7-15'!Princ,IF('Loan Amort Schedule  7-15'!Pay_Num&lt;&gt;"",0,""))</f>
        <v>#NAME?</v>
      </c>
      <c r="J145" s="50" t="e">
        <f t="shared" si="1"/>
        <v>#NAME?</v>
      </c>
      <c r="K145" s="5"/>
      <c r="L145" s="5"/>
      <c r="M145" s="5"/>
      <c r="N145" s="5"/>
      <c r="O145" s="5"/>
      <c r="P145" s="5"/>
      <c r="Q145" s="5"/>
      <c r="R145" s="5"/>
      <c r="S145" s="5"/>
      <c r="T145" s="5"/>
      <c r="U145" s="5"/>
      <c r="V145" s="5"/>
      <c r="W145" s="5"/>
      <c r="X145" s="5"/>
      <c r="Y145" s="5"/>
      <c r="Z145" s="5"/>
    </row>
    <row r="146" spans="1:26" ht="12.75" customHeight="1" x14ac:dyDescent="0.2">
      <c r="A146" s="47" t="e">
        <f t="shared" si="2"/>
        <v>#NAME?</v>
      </c>
      <c r="B146" s="48" t="e">
        <f>IF('Loan Amort Schedule  7-15'!Pay_Num&lt;&gt;"",DATE(YEAR('Loan Amort Schedule  7-15'!Loan_Start),MONTH('Loan Amort Schedule  7-15'!Loan_Start)+('Loan Amort Schedule  7-15'!Pay_Num)*12/'Loan Amort Schedule  7-15'!Num_Pmt_Per_Year,DAY('Loan Amort Schedule  7-15'!Loan_Start)),"")</f>
        <v>#NAME?</v>
      </c>
      <c r="C146" s="50" t="e">
        <f>IF('Loan Amort Schedule  7-15'!Pay_Num&lt;&gt;"",I145,"")</f>
        <v>#NAME?</v>
      </c>
      <c r="D146" s="50" t="e">
        <f>IF('Loan Amort Schedule  7-15'!Pay_Num&lt;&gt;"",'Loan Amort Schedule  7-15'!Scheduled_Monthly_Payment,"")</f>
        <v>#NAME?</v>
      </c>
      <c r="E146"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46"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46" s="50" t="e">
        <f>IF('Loan Amort Schedule  7-15'!Pay_Num&lt;&gt;"",'Loan Amort Schedule  7-15'!Total_Pay-'Loan Amort Schedule  7-15'!Int,"")</f>
        <v>#NAME?</v>
      </c>
      <c r="H146" s="50" t="e">
        <f>IF('Loan Amort Schedule  7-15'!Pay_Num&lt;&gt;"",'Loan Amort Schedule  7-15'!Beg_Bal*'Loan Amort Schedule  7-15'!Interest_Rate/'Loan Amort Schedule  7-15'!Num_Pmt_Per_Year,"")</f>
        <v>#NAME?</v>
      </c>
      <c r="I146" s="50" t="e">
        <f>IF(AND('Loan Amort Schedule  7-15'!Pay_Num&lt;&gt;"",'Loan Amort Schedule  7-15'!Sched_Pay+'Loan Amort Schedule  7-15'!Extra_Pay&lt;'Loan Amort Schedule  7-15'!Beg_Bal),'Loan Amort Schedule  7-15'!Beg_Bal-'Loan Amort Schedule  7-15'!Princ,IF('Loan Amort Schedule  7-15'!Pay_Num&lt;&gt;"",0,""))</f>
        <v>#NAME?</v>
      </c>
      <c r="J146" s="50" t="e">
        <f t="shared" si="1"/>
        <v>#NAME?</v>
      </c>
      <c r="K146" s="5"/>
      <c r="L146" s="5"/>
      <c r="M146" s="5"/>
      <c r="N146" s="5"/>
      <c r="O146" s="5"/>
      <c r="P146" s="5"/>
      <c r="Q146" s="5"/>
      <c r="R146" s="5"/>
      <c r="S146" s="5"/>
      <c r="T146" s="5"/>
      <c r="U146" s="5"/>
      <c r="V146" s="5"/>
      <c r="W146" s="5"/>
      <c r="X146" s="5"/>
      <c r="Y146" s="5"/>
      <c r="Z146" s="5"/>
    </row>
    <row r="147" spans="1:26" ht="12.75" customHeight="1" x14ac:dyDescent="0.2">
      <c r="A147" s="47" t="e">
        <f t="shared" si="2"/>
        <v>#NAME?</v>
      </c>
      <c r="B147" s="48" t="e">
        <f>IF('Loan Amort Schedule  7-15'!Pay_Num&lt;&gt;"",DATE(YEAR('Loan Amort Schedule  7-15'!Loan_Start),MONTH('Loan Amort Schedule  7-15'!Loan_Start)+('Loan Amort Schedule  7-15'!Pay_Num)*12/'Loan Amort Schedule  7-15'!Num_Pmt_Per_Year,DAY('Loan Amort Schedule  7-15'!Loan_Start)),"")</f>
        <v>#NAME?</v>
      </c>
      <c r="C147" s="50" t="e">
        <f>IF('Loan Amort Schedule  7-15'!Pay_Num&lt;&gt;"",I146,"")</f>
        <v>#NAME?</v>
      </c>
      <c r="D147" s="50" t="e">
        <f>IF('Loan Amort Schedule  7-15'!Pay_Num&lt;&gt;"",'Loan Amort Schedule  7-15'!Scheduled_Monthly_Payment,"")</f>
        <v>#NAME?</v>
      </c>
      <c r="E147"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47"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47" s="50" t="e">
        <f>IF('Loan Amort Schedule  7-15'!Pay_Num&lt;&gt;"",'Loan Amort Schedule  7-15'!Total_Pay-'Loan Amort Schedule  7-15'!Int,"")</f>
        <v>#NAME?</v>
      </c>
      <c r="H147" s="50" t="e">
        <f>IF('Loan Amort Schedule  7-15'!Pay_Num&lt;&gt;"",'Loan Amort Schedule  7-15'!Beg_Bal*'Loan Amort Schedule  7-15'!Interest_Rate/'Loan Amort Schedule  7-15'!Num_Pmt_Per_Year,"")</f>
        <v>#NAME?</v>
      </c>
      <c r="I147" s="50" t="e">
        <f>IF(AND('Loan Amort Schedule  7-15'!Pay_Num&lt;&gt;"",'Loan Amort Schedule  7-15'!Sched_Pay+'Loan Amort Schedule  7-15'!Extra_Pay&lt;'Loan Amort Schedule  7-15'!Beg_Bal),'Loan Amort Schedule  7-15'!Beg_Bal-'Loan Amort Schedule  7-15'!Princ,IF('Loan Amort Schedule  7-15'!Pay_Num&lt;&gt;"",0,""))</f>
        <v>#NAME?</v>
      </c>
      <c r="J147" s="50" t="e">
        <f t="shared" si="1"/>
        <v>#NAME?</v>
      </c>
      <c r="K147" s="5"/>
      <c r="L147" s="5"/>
      <c r="M147" s="5"/>
      <c r="N147" s="5"/>
      <c r="O147" s="5"/>
      <c r="P147" s="5"/>
      <c r="Q147" s="5"/>
      <c r="R147" s="5"/>
      <c r="S147" s="5"/>
      <c r="T147" s="5"/>
      <c r="U147" s="5"/>
      <c r="V147" s="5"/>
      <c r="W147" s="5"/>
      <c r="X147" s="5"/>
      <c r="Y147" s="5"/>
      <c r="Z147" s="5"/>
    </row>
    <row r="148" spans="1:26" ht="12.75" customHeight="1" x14ac:dyDescent="0.2">
      <c r="A148" s="47" t="e">
        <f t="shared" si="2"/>
        <v>#NAME?</v>
      </c>
      <c r="B148" s="48" t="e">
        <f>IF('Loan Amort Schedule  7-15'!Pay_Num&lt;&gt;"",DATE(YEAR('Loan Amort Schedule  7-15'!Loan_Start),MONTH('Loan Amort Schedule  7-15'!Loan_Start)+('Loan Amort Schedule  7-15'!Pay_Num)*12/'Loan Amort Schedule  7-15'!Num_Pmt_Per_Year,DAY('Loan Amort Schedule  7-15'!Loan_Start)),"")</f>
        <v>#NAME?</v>
      </c>
      <c r="C148" s="50" t="e">
        <f>IF('Loan Amort Schedule  7-15'!Pay_Num&lt;&gt;"",I147,"")</f>
        <v>#NAME?</v>
      </c>
      <c r="D148" s="50" t="e">
        <f>IF('Loan Amort Schedule  7-15'!Pay_Num&lt;&gt;"",'Loan Amort Schedule  7-15'!Scheduled_Monthly_Payment,"")</f>
        <v>#NAME?</v>
      </c>
      <c r="E148"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48"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48" s="50" t="e">
        <f>IF('Loan Amort Schedule  7-15'!Pay_Num&lt;&gt;"",'Loan Amort Schedule  7-15'!Total_Pay-'Loan Amort Schedule  7-15'!Int,"")</f>
        <v>#NAME?</v>
      </c>
      <c r="H148" s="50" t="e">
        <f>IF('Loan Amort Schedule  7-15'!Pay_Num&lt;&gt;"",'Loan Amort Schedule  7-15'!Beg_Bal*'Loan Amort Schedule  7-15'!Interest_Rate/'Loan Amort Schedule  7-15'!Num_Pmt_Per_Year,"")</f>
        <v>#NAME?</v>
      </c>
      <c r="I148" s="50" t="e">
        <f>IF(AND('Loan Amort Schedule  7-15'!Pay_Num&lt;&gt;"",'Loan Amort Schedule  7-15'!Sched_Pay+'Loan Amort Schedule  7-15'!Extra_Pay&lt;'Loan Amort Schedule  7-15'!Beg_Bal),'Loan Amort Schedule  7-15'!Beg_Bal-'Loan Amort Schedule  7-15'!Princ,IF('Loan Amort Schedule  7-15'!Pay_Num&lt;&gt;"",0,""))</f>
        <v>#NAME?</v>
      </c>
      <c r="J148" s="50" t="e">
        <f t="shared" si="1"/>
        <v>#NAME?</v>
      </c>
      <c r="K148" s="5"/>
      <c r="L148" s="5"/>
      <c r="M148" s="5"/>
      <c r="N148" s="5"/>
      <c r="O148" s="5"/>
      <c r="P148" s="5"/>
      <c r="Q148" s="5"/>
      <c r="R148" s="5"/>
      <c r="S148" s="5"/>
      <c r="T148" s="5"/>
      <c r="U148" s="5"/>
      <c r="V148" s="5"/>
      <c r="W148" s="5"/>
      <c r="X148" s="5"/>
      <c r="Y148" s="5"/>
      <c r="Z148" s="5"/>
    </row>
    <row r="149" spans="1:26" ht="12.75" customHeight="1" x14ac:dyDescent="0.2">
      <c r="A149" s="47" t="e">
        <f t="shared" si="2"/>
        <v>#NAME?</v>
      </c>
      <c r="B149" s="48" t="e">
        <f>IF('Loan Amort Schedule  7-15'!Pay_Num&lt;&gt;"",DATE(YEAR('Loan Amort Schedule  7-15'!Loan_Start),MONTH('Loan Amort Schedule  7-15'!Loan_Start)+('Loan Amort Schedule  7-15'!Pay_Num)*12/'Loan Amort Schedule  7-15'!Num_Pmt_Per_Year,DAY('Loan Amort Schedule  7-15'!Loan_Start)),"")</f>
        <v>#NAME?</v>
      </c>
      <c r="C149" s="50" t="e">
        <f>IF('Loan Amort Schedule  7-15'!Pay_Num&lt;&gt;"",I148,"")</f>
        <v>#NAME?</v>
      </c>
      <c r="D149" s="50" t="e">
        <f>IF('Loan Amort Schedule  7-15'!Pay_Num&lt;&gt;"",'Loan Amort Schedule  7-15'!Scheduled_Monthly_Payment,"")</f>
        <v>#NAME?</v>
      </c>
      <c r="E149"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49"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49" s="50" t="e">
        <f>IF('Loan Amort Schedule  7-15'!Pay_Num&lt;&gt;"",'Loan Amort Schedule  7-15'!Total_Pay-'Loan Amort Schedule  7-15'!Int,"")</f>
        <v>#NAME?</v>
      </c>
      <c r="H149" s="50" t="e">
        <f>IF('Loan Amort Schedule  7-15'!Pay_Num&lt;&gt;"",'Loan Amort Schedule  7-15'!Beg_Bal*'Loan Amort Schedule  7-15'!Interest_Rate/'Loan Amort Schedule  7-15'!Num_Pmt_Per_Year,"")</f>
        <v>#NAME?</v>
      </c>
      <c r="I149" s="50" t="e">
        <f>IF(AND('Loan Amort Schedule  7-15'!Pay_Num&lt;&gt;"",'Loan Amort Schedule  7-15'!Sched_Pay+'Loan Amort Schedule  7-15'!Extra_Pay&lt;'Loan Amort Schedule  7-15'!Beg_Bal),'Loan Amort Schedule  7-15'!Beg_Bal-'Loan Amort Schedule  7-15'!Princ,IF('Loan Amort Schedule  7-15'!Pay_Num&lt;&gt;"",0,""))</f>
        <v>#NAME?</v>
      </c>
      <c r="J149" s="50" t="e">
        <f t="shared" si="1"/>
        <v>#NAME?</v>
      </c>
      <c r="K149" s="5"/>
      <c r="L149" s="5"/>
      <c r="M149" s="5"/>
      <c r="N149" s="5"/>
      <c r="O149" s="5"/>
      <c r="P149" s="5"/>
      <c r="Q149" s="5"/>
      <c r="R149" s="5"/>
      <c r="S149" s="5"/>
      <c r="T149" s="5"/>
      <c r="U149" s="5"/>
      <c r="V149" s="5"/>
      <c r="W149" s="5"/>
      <c r="X149" s="5"/>
      <c r="Y149" s="5"/>
      <c r="Z149" s="5"/>
    </row>
    <row r="150" spans="1:26" ht="12.75" customHeight="1" x14ac:dyDescent="0.2">
      <c r="A150" s="47" t="e">
        <f t="shared" si="2"/>
        <v>#NAME?</v>
      </c>
      <c r="B150" s="48" t="e">
        <f>IF('Loan Amort Schedule  7-15'!Pay_Num&lt;&gt;"",DATE(YEAR('Loan Amort Schedule  7-15'!Loan_Start),MONTH('Loan Amort Schedule  7-15'!Loan_Start)+('Loan Amort Schedule  7-15'!Pay_Num)*12/'Loan Amort Schedule  7-15'!Num_Pmt_Per_Year,DAY('Loan Amort Schedule  7-15'!Loan_Start)),"")</f>
        <v>#NAME?</v>
      </c>
      <c r="C150" s="50" t="e">
        <f>IF('Loan Amort Schedule  7-15'!Pay_Num&lt;&gt;"",I149,"")</f>
        <v>#NAME?</v>
      </c>
      <c r="D150" s="50" t="e">
        <f>IF('Loan Amort Schedule  7-15'!Pay_Num&lt;&gt;"",'Loan Amort Schedule  7-15'!Scheduled_Monthly_Payment,"")</f>
        <v>#NAME?</v>
      </c>
      <c r="E150"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50"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50" s="50" t="e">
        <f>IF('Loan Amort Schedule  7-15'!Pay_Num&lt;&gt;"",'Loan Amort Schedule  7-15'!Total_Pay-'Loan Amort Schedule  7-15'!Int,"")</f>
        <v>#NAME?</v>
      </c>
      <c r="H150" s="50" t="e">
        <f>IF('Loan Amort Schedule  7-15'!Pay_Num&lt;&gt;"",'Loan Amort Schedule  7-15'!Beg_Bal*'Loan Amort Schedule  7-15'!Interest_Rate/'Loan Amort Schedule  7-15'!Num_Pmt_Per_Year,"")</f>
        <v>#NAME?</v>
      </c>
      <c r="I150" s="50" t="e">
        <f>IF(AND('Loan Amort Schedule  7-15'!Pay_Num&lt;&gt;"",'Loan Amort Schedule  7-15'!Sched_Pay+'Loan Amort Schedule  7-15'!Extra_Pay&lt;'Loan Amort Schedule  7-15'!Beg_Bal),'Loan Amort Schedule  7-15'!Beg_Bal-'Loan Amort Schedule  7-15'!Princ,IF('Loan Amort Schedule  7-15'!Pay_Num&lt;&gt;"",0,""))</f>
        <v>#NAME?</v>
      </c>
      <c r="J150" s="50" t="e">
        <f t="shared" si="1"/>
        <v>#NAME?</v>
      </c>
      <c r="K150" s="5"/>
      <c r="L150" s="5"/>
      <c r="M150" s="5"/>
      <c r="N150" s="5"/>
      <c r="O150" s="5"/>
      <c r="P150" s="5"/>
      <c r="Q150" s="5"/>
      <c r="R150" s="5"/>
      <c r="S150" s="5"/>
      <c r="T150" s="5"/>
      <c r="U150" s="5"/>
      <c r="V150" s="5"/>
      <c r="W150" s="5"/>
      <c r="X150" s="5"/>
      <c r="Y150" s="5"/>
      <c r="Z150" s="5"/>
    </row>
    <row r="151" spans="1:26" ht="12.75" customHeight="1" x14ac:dyDescent="0.2">
      <c r="A151" s="47" t="e">
        <f t="shared" si="2"/>
        <v>#NAME?</v>
      </c>
      <c r="B151" s="48" t="e">
        <f>IF('Loan Amort Schedule  7-15'!Pay_Num&lt;&gt;"",DATE(YEAR('Loan Amort Schedule  7-15'!Loan_Start),MONTH('Loan Amort Schedule  7-15'!Loan_Start)+('Loan Amort Schedule  7-15'!Pay_Num)*12/'Loan Amort Schedule  7-15'!Num_Pmt_Per_Year,DAY('Loan Amort Schedule  7-15'!Loan_Start)),"")</f>
        <v>#NAME?</v>
      </c>
      <c r="C151" s="50" t="e">
        <f>IF('Loan Amort Schedule  7-15'!Pay_Num&lt;&gt;"",I150,"")</f>
        <v>#NAME?</v>
      </c>
      <c r="D151" s="50" t="e">
        <f>IF('Loan Amort Schedule  7-15'!Pay_Num&lt;&gt;"",'Loan Amort Schedule  7-15'!Scheduled_Monthly_Payment,"")</f>
        <v>#NAME?</v>
      </c>
      <c r="E151"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51"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51" s="50" t="e">
        <f>IF('Loan Amort Schedule  7-15'!Pay_Num&lt;&gt;"",'Loan Amort Schedule  7-15'!Total_Pay-'Loan Amort Schedule  7-15'!Int,"")</f>
        <v>#NAME?</v>
      </c>
      <c r="H151" s="50" t="e">
        <f>IF('Loan Amort Schedule  7-15'!Pay_Num&lt;&gt;"",'Loan Amort Schedule  7-15'!Beg_Bal*'Loan Amort Schedule  7-15'!Interest_Rate/'Loan Amort Schedule  7-15'!Num_Pmt_Per_Year,"")</f>
        <v>#NAME?</v>
      </c>
      <c r="I151" s="50" t="e">
        <f>IF(AND('Loan Amort Schedule  7-15'!Pay_Num&lt;&gt;"",'Loan Amort Schedule  7-15'!Sched_Pay+'Loan Amort Schedule  7-15'!Extra_Pay&lt;'Loan Amort Schedule  7-15'!Beg_Bal),'Loan Amort Schedule  7-15'!Beg_Bal-'Loan Amort Schedule  7-15'!Princ,IF('Loan Amort Schedule  7-15'!Pay_Num&lt;&gt;"",0,""))</f>
        <v>#NAME?</v>
      </c>
      <c r="J151" s="50" t="e">
        <f t="shared" si="1"/>
        <v>#NAME?</v>
      </c>
      <c r="K151" s="5"/>
      <c r="L151" s="5"/>
      <c r="M151" s="5"/>
      <c r="N151" s="5"/>
      <c r="O151" s="5"/>
      <c r="P151" s="5"/>
      <c r="Q151" s="5"/>
      <c r="R151" s="5"/>
      <c r="S151" s="5"/>
      <c r="T151" s="5"/>
      <c r="U151" s="5"/>
      <c r="V151" s="5"/>
      <c r="W151" s="5"/>
      <c r="X151" s="5"/>
      <c r="Y151" s="5"/>
      <c r="Z151" s="5"/>
    </row>
    <row r="152" spans="1:26" ht="12.75" customHeight="1" x14ac:dyDescent="0.2">
      <c r="A152" s="47" t="e">
        <f t="shared" si="2"/>
        <v>#NAME?</v>
      </c>
      <c r="B152" s="48" t="e">
        <f>IF('Loan Amort Schedule  7-15'!Pay_Num&lt;&gt;"",DATE(YEAR('Loan Amort Schedule  7-15'!Loan_Start),MONTH('Loan Amort Schedule  7-15'!Loan_Start)+('Loan Amort Schedule  7-15'!Pay_Num)*12/'Loan Amort Schedule  7-15'!Num_Pmt_Per_Year,DAY('Loan Amort Schedule  7-15'!Loan_Start)),"")</f>
        <v>#NAME?</v>
      </c>
      <c r="C152" s="50" t="e">
        <f>IF('Loan Amort Schedule  7-15'!Pay_Num&lt;&gt;"",I151,"")</f>
        <v>#NAME?</v>
      </c>
      <c r="D152" s="50" t="e">
        <f>IF('Loan Amort Schedule  7-15'!Pay_Num&lt;&gt;"",'Loan Amort Schedule  7-15'!Scheduled_Monthly_Payment,"")</f>
        <v>#NAME?</v>
      </c>
      <c r="E152"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52"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52" s="50" t="e">
        <f>IF('Loan Amort Schedule  7-15'!Pay_Num&lt;&gt;"",'Loan Amort Schedule  7-15'!Total_Pay-'Loan Amort Schedule  7-15'!Int,"")</f>
        <v>#NAME?</v>
      </c>
      <c r="H152" s="50" t="e">
        <f>IF('Loan Amort Schedule  7-15'!Pay_Num&lt;&gt;"",'Loan Amort Schedule  7-15'!Beg_Bal*'Loan Amort Schedule  7-15'!Interest_Rate/'Loan Amort Schedule  7-15'!Num_Pmt_Per_Year,"")</f>
        <v>#NAME?</v>
      </c>
      <c r="I152" s="50" t="e">
        <f>IF(AND('Loan Amort Schedule  7-15'!Pay_Num&lt;&gt;"",'Loan Amort Schedule  7-15'!Sched_Pay+'Loan Amort Schedule  7-15'!Extra_Pay&lt;'Loan Amort Schedule  7-15'!Beg_Bal),'Loan Amort Schedule  7-15'!Beg_Bal-'Loan Amort Schedule  7-15'!Princ,IF('Loan Amort Schedule  7-15'!Pay_Num&lt;&gt;"",0,""))</f>
        <v>#NAME?</v>
      </c>
      <c r="J152" s="50" t="e">
        <f t="shared" si="1"/>
        <v>#NAME?</v>
      </c>
      <c r="K152" s="5"/>
      <c r="L152" s="5"/>
      <c r="M152" s="5"/>
      <c r="N152" s="5"/>
      <c r="O152" s="5"/>
      <c r="P152" s="5"/>
      <c r="Q152" s="5"/>
      <c r="R152" s="5"/>
      <c r="S152" s="5"/>
      <c r="T152" s="5"/>
      <c r="U152" s="5"/>
      <c r="V152" s="5"/>
      <c r="W152" s="5"/>
      <c r="X152" s="5"/>
      <c r="Y152" s="5"/>
      <c r="Z152" s="5"/>
    </row>
    <row r="153" spans="1:26" ht="12.75" customHeight="1" x14ac:dyDescent="0.2">
      <c r="A153" s="47" t="e">
        <f t="shared" si="2"/>
        <v>#NAME?</v>
      </c>
      <c r="B153" s="48" t="e">
        <f>IF('Loan Amort Schedule  7-15'!Pay_Num&lt;&gt;"",DATE(YEAR('Loan Amort Schedule  7-15'!Loan_Start),MONTH('Loan Amort Schedule  7-15'!Loan_Start)+('Loan Amort Schedule  7-15'!Pay_Num)*12/'Loan Amort Schedule  7-15'!Num_Pmt_Per_Year,DAY('Loan Amort Schedule  7-15'!Loan_Start)),"")</f>
        <v>#NAME?</v>
      </c>
      <c r="C153" s="50" t="e">
        <f>IF('Loan Amort Schedule  7-15'!Pay_Num&lt;&gt;"",I152,"")</f>
        <v>#NAME?</v>
      </c>
      <c r="D153" s="50" t="e">
        <f>IF('Loan Amort Schedule  7-15'!Pay_Num&lt;&gt;"",'Loan Amort Schedule  7-15'!Scheduled_Monthly_Payment,"")</f>
        <v>#NAME?</v>
      </c>
      <c r="E153"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53"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53" s="50" t="e">
        <f>IF('Loan Amort Schedule  7-15'!Pay_Num&lt;&gt;"",'Loan Amort Schedule  7-15'!Total_Pay-'Loan Amort Schedule  7-15'!Int,"")</f>
        <v>#NAME?</v>
      </c>
      <c r="H153" s="50" t="e">
        <f>IF('Loan Amort Schedule  7-15'!Pay_Num&lt;&gt;"",'Loan Amort Schedule  7-15'!Beg_Bal*'Loan Amort Schedule  7-15'!Interest_Rate/'Loan Amort Schedule  7-15'!Num_Pmt_Per_Year,"")</f>
        <v>#NAME?</v>
      </c>
      <c r="I153" s="50" t="e">
        <f>IF(AND('Loan Amort Schedule  7-15'!Pay_Num&lt;&gt;"",'Loan Amort Schedule  7-15'!Sched_Pay+'Loan Amort Schedule  7-15'!Extra_Pay&lt;'Loan Amort Schedule  7-15'!Beg_Bal),'Loan Amort Schedule  7-15'!Beg_Bal-'Loan Amort Schedule  7-15'!Princ,IF('Loan Amort Schedule  7-15'!Pay_Num&lt;&gt;"",0,""))</f>
        <v>#NAME?</v>
      </c>
      <c r="J153" s="50" t="e">
        <f t="shared" si="1"/>
        <v>#NAME?</v>
      </c>
      <c r="K153" s="5"/>
      <c r="L153" s="5"/>
      <c r="M153" s="5"/>
      <c r="N153" s="5"/>
      <c r="O153" s="5"/>
      <c r="P153" s="5"/>
      <c r="Q153" s="5"/>
      <c r="R153" s="5"/>
      <c r="S153" s="5"/>
      <c r="T153" s="5"/>
      <c r="U153" s="5"/>
      <c r="V153" s="5"/>
      <c r="W153" s="5"/>
      <c r="X153" s="5"/>
      <c r="Y153" s="5"/>
      <c r="Z153" s="5"/>
    </row>
    <row r="154" spans="1:26" ht="12.75" customHeight="1" x14ac:dyDescent="0.2">
      <c r="A154" s="47" t="e">
        <f t="shared" si="2"/>
        <v>#NAME?</v>
      </c>
      <c r="B154" s="48" t="e">
        <f>IF('Loan Amort Schedule  7-15'!Pay_Num&lt;&gt;"",DATE(YEAR('Loan Amort Schedule  7-15'!Loan_Start),MONTH('Loan Amort Schedule  7-15'!Loan_Start)+('Loan Amort Schedule  7-15'!Pay_Num)*12/'Loan Amort Schedule  7-15'!Num_Pmt_Per_Year,DAY('Loan Amort Schedule  7-15'!Loan_Start)),"")</f>
        <v>#NAME?</v>
      </c>
      <c r="C154" s="50" t="e">
        <f>IF('Loan Amort Schedule  7-15'!Pay_Num&lt;&gt;"",I153,"")</f>
        <v>#NAME?</v>
      </c>
      <c r="D154" s="50" t="e">
        <f>IF('Loan Amort Schedule  7-15'!Pay_Num&lt;&gt;"",'Loan Amort Schedule  7-15'!Scheduled_Monthly_Payment,"")</f>
        <v>#NAME?</v>
      </c>
      <c r="E154"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54"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54" s="50" t="e">
        <f>IF('Loan Amort Schedule  7-15'!Pay_Num&lt;&gt;"",'Loan Amort Schedule  7-15'!Total_Pay-'Loan Amort Schedule  7-15'!Int,"")</f>
        <v>#NAME?</v>
      </c>
      <c r="H154" s="50" t="e">
        <f>IF('Loan Amort Schedule  7-15'!Pay_Num&lt;&gt;"",'Loan Amort Schedule  7-15'!Beg_Bal*'Loan Amort Schedule  7-15'!Interest_Rate/'Loan Amort Schedule  7-15'!Num_Pmt_Per_Year,"")</f>
        <v>#NAME?</v>
      </c>
      <c r="I154" s="50" t="e">
        <f>IF(AND('Loan Amort Schedule  7-15'!Pay_Num&lt;&gt;"",'Loan Amort Schedule  7-15'!Sched_Pay+'Loan Amort Schedule  7-15'!Extra_Pay&lt;'Loan Amort Schedule  7-15'!Beg_Bal),'Loan Amort Schedule  7-15'!Beg_Bal-'Loan Amort Schedule  7-15'!Princ,IF('Loan Amort Schedule  7-15'!Pay_Num&lt;&gt;"",0,""))</f>
        <v>#NAME?</v>
      </c>
      <c r="J154" s="50" t="e">
        <f t="shared" si="1"/>
        <v>#NAME?</v>
      </c>
      <c r="K154" s="5"/>
      <c r="L154" s="5"/>
      <c r="M154" s="5"/>
      <c r="N154" s="5"/>
      <c r="O154" s="5"/>
      <c r="P154" s="5"/>
      <c r="Q154" s="5"/>
      <c r="R154" s="5"/>
      <c r="S154" s="5"/>
      <c r="T154" s="5"/>
      <c r="U154" s="5"/>
      <c r="V154" s="5"/>
      <c r="W154" s="5"/>
      <c r="X154" s="5"/>
      <c r="Y154" s="5"/>
      <c r="Z154" s="5"/>
    </row>
    <row r="155" spans="1:26" ht="12.75" customHeight="1" x14ac:dyDescent="0.2">
      <c r="A155" s="47" t="e">
        <f t="shared" si="2"/>
        <v>#NAME?</v>
      </c>
      <c r="B155" s="48" t="e">
        <f>IF('Loan Amort Schedule  7-15'!Pay_Num&lt;&gt;"",DATE(YEAR('Loan Amort Schedule  7-15'!Loan_Start),MONTH('Loan Amort Schedule  7-15'!Loan_Start)+('Loan Amort Schedule  7-15'!Pay_Num)*12/'Loan Amort Schedule  7-15'!Num_Pmt_Per_Year,DAY('Loan Amort Schedule  7-15'!Loan_Start)),"")</f>
        <v>#NAME?</v>
      </c>
      <c r="C155" s="50" t="e">
        <f>IF('Loan Amort Schedule  7-15'!Pay_Num&lt;&gt;"",I154,"")</f>
        <v>#NAME?</v>
      </c>
      <c r="D155" s="50" t="e">
        <f>IF('Loan Amort Schedule  7-15'!Pay_Num&lt;&gt;"",'Loan Amort Schedule  7-15'!Scheduled_Monthly_Payment,"")</f>
        <v>#NAME?</v>
      </c>
      <c r="E155"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55"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55" s="50" t="e">
        <f>IF('Loan Amort Schedule  7-15'!Pay_Num&lt;&gt;"",'Loan Amort Schedule  7-15'!Total_Pay-'Loan Amort Schedule  7-15'!Int,"")</f>
        <v>#NAME?</v>
      </c>
      <c r="H155" s="50" t="e">
        <f>IF('Loan Amort Schedule  7-15'!Pay_Num&lt;&gt;"",'Loan Amort Schedule  7-15'!Beg_Bal*'Loan Amort Schedule  7-15'!Interest_Rate/'Loan Amort Schedule  7-15'!Num_Pmt_Per_Year,"")</f>
        <v>#NAME?</v>
      </c>
      <c r="I155" s="50" t="e">
        <f>IF(AND('Loan Amort Schedule  7-15'!Pay_Num&lt;&gt;"",'Loan Amort Schedule  7-15'!Sched_Pay+'Loan Amort Schedule  7-15'!Extra_Pay&lt;'Loan Amort Schedule  7-15'!Beg_Bal),'Loan Amort Schedule  7-15'!Beg_Bal-'Loan Amort Schedule  7-15'!Princ,IF('Loan Amort Schedule  7-15'!Pay_Num&lt;&gt;"",0,""))</f>
        <v>#NAME?</v>
      </c>
      <c r="J155" s="50" t="e">
        <f t="shared" si="1"/>
        <v>#NAME?</v>
      </c>
      <c r="K155" s="5"/>
      <c r="L155" s="5"/>
      <c r="M155" s="5"/>
      <c r="N155" s="5"/>
      <c r="O155" s="5"/>
      <c r="P155" s="5"/>
      <c r="Q155" s="5"/>
      <c r="R155" s="5"/>
      <c r="S155" s="5"/>
      <c r="T155" s="5"/>
      <c r="U155" s="5"/>
      <c r="V155" s="5"/>
      <c r="W155" s="5"/>
      <c r="X155" s="5"/>
      <c r="Y155" s="5"/>
      <c r="Z155" s="5"/>
    </row>
    <row r="156" spans="1:26" ht="12.75" customHeight="1" x14ac:dyDescent="0.2">
      <c r="A156" s="47" t="e">
        <f t="shared" si="2"/>
        <v>#NAME?</v>
      </c>
      <c r="B156" s="48" t="e">
        <f>IF('Loan Amort Schedule  7-15'!Pay_Num&lt;&gt;"",DATE(YEAR('Loan Amort Schedule  7-15'!Loan_Start),MONTH('Loan Amort Schedule  7-15'!Loan_Start)+('Loan Amort Schedule  7-15'!Pay_Num)*12/'Loan Amort Schedule  7-15'!Num_Pmt_Per_Year,DAY('Loan Amort Schedule  7-15'!Loan_Start)),"")</f>
        <v>#NAME?</v>
      </c>
      <c r="C156" s="50" t="e">
        <f>IF('Loan Amort Schedule  7-15'!Pay_Num&lt;&gt;"",I155,"")</f>
        <v>#NAME?</v>
      </c>
      <c r="D156" s="50" t="e">
        <f>IF('Loan Amort Schedule  7-15'!Pay_Num&lt;&gt;"",'Loan Amort Schedule  7-15'!Scheduled_Monthly_Payment,"")</f>
        <v>#NAME?</v>
      </c>
      <c r="E156"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56"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56" s="50" t="e">
        <f>IF('Loan Amort Schedule  7-15'!Pay_Num&lt;&gt;"",'Loan Amort Schedule  7-15'!Total_Pay-'Loan Amort Schedule  7-15'!Int,"")</f>
        <v>#NAME?</v>
      </c>
      <c r="H156" s="50" t="e">
        <f>IF('Loan Amort Schedule  7-15'!Pay_Num&lt;&gt;"",'Loan Amort Schedule  7-15'!Beg_Bal*'Loan Amort Schedule  7-15'!Interest_Rate/'Loan Amort Schedule  7-15'!Num_Pmt_Per_Year,"")</f>
        <v>#NAME?</v>
      </c>
      <c r="I156" s="50" t="e">
        <f>IF(AND('Loan Amort Schedule  7-15'!Pay_Num&lt;&gt;"",'Loan Amort Schedule  7-15'!Sched_Pay+'Loan Amort Schedule  7-15'!Extra_Pay&lt;'Loan Amort Schedule  7-15'!Beg_Bal),'Loan Amort Schedule  7-15'!Beg_Bal-'Loan Amort Schedule  7-15'!Princ,IF('Loan Amort Schedule  7-15'!Pay_Num&lt;&gt;"",0,""))</f>
        <v>#NAME?</v>
      </c>
      <c r="J156" s="50" t="e">
        <f t="shared" si="1"/>
        <v>#NAME?</v>
      </c>
      <c r="K156" s="5"/>
      <c r="L156" s="5"/>
      <c r="M156" s="5"/>
      <c r="N156" s="5"/>
      <c r="O156" s="5"/>
      <c r="P156" s="5"/>
      <c r="Q156" s="5"/>
      <c r="R156" s="5"/>
      <c r="S156" s="5"/>
      <c r="T156" s="5"/>
      <c r="U156" s="5"/>
      <c r="V156" s="5"/>
      <c r="W156" s="5"/>
      <c r="X156" s="5"/>
      <c r="Y156" s="5"/>
      <c r="Z156" s="5"/>
    </row>
    <row r="157" spans="1:26" ht="12.75" customHeight="1" x14ac:dyDescent="0.2">
      <c r="A157" s="47" t="e">
        <f t="shared" si="2"/>
        <v>#NAME?</v>
      </c>
      <c r="B157" s="48" t="e">
        <f>IF('Loan Amort Schedule  7-15'!Pay_Num&lt;&gt;"",DATE(YEAR('Loan Amort Schedule  7-15'!Loan_Start),MONTH('Loan Amort Schedule  7-15'!Loan_Start)+('Loan Amort Schedule  7-15'!Pay_Num)*12/'Loan Amort Schedule  7-15'!Num_Pmt_Per_Year,DAY('Loan Amort Schedule  7-15'!Loan_Start)),"")</f>
        <v>#NAME?</v>
      </c>
      <c r="C157" s="50" t="e">
        <f>IF('Loan Amort Schedule  7-15'!Pay_Num&lt;&gt;"",I156,"")</f>
        <v>#NAME?</v>
      </c>
      <c r="D157" s="50" t="e">
        <f>IF('Loan Amort Schedule  7-15'!Pay_Num&lt;&gt;"",'Loan Amort Schedule  7-15'!Scheduled_Monthly_Payment,"")</f>
        <v>#NAME?</v>
      </c>
      <c r="E157"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57"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57" s="50" t="e">
        <f>IF('Loan Amort Schedule  7-15'!Pay_Num&lt;&gt;"",'Loan Amort Schedule  7-15'!Total_Pay-'Loan Amort Schedule  7-15'!Int,"")</f>
        <v>#NAME?</v>
      </c>
      <c r="H157" s="50" t="e">
        <f>IF('Loan Amort Schedule  7-15'!Pay_Num&lt;&gt;"",'Loan Amort Schedule  7-15'!Beg_Bal*'Loan Amort Schedule  7-15'!Interest_Rate/'Loan Amort Schedule  7-15'!Num_Pmt_Per_Year,"")</f>
        <v>#NAME?</v>
      </c>
      <c r="I157" s="50" t="e">
        <f>IF(AND('Loan Amort Schedule  7-15'!Pay_Num&lt;&gt;"",'Loan Amort Schedule  7-15'!Sched_Pay+'Loan Amort Schedule  7-15'!Extra_Pay&lt;'Loan Amort Schedule  7-15'!Beg_Bal),'Loan Amort Schedule  7-15'!Beg_Bal-'Loan Amort Schedule  7-15'!Princ,IF('Loan Amort Schedule  7-15'!Pay_Num&lt;&gt;"",0,""))</f>
        <v>#NAME?</v>
      </c>
      <c r="J157" s="50" t="e">
        <f t="shared" si="1"/>
        <v>#NAME?</v>
      </c>
      <c r="K157" s="5"/>
      <c r="L157" s="5"/>
      <c r="M157" s="5"/>
      <c r="N157" s="5"/>
      <c r="O157" s="5"/>
      <c r="P157" s="5"/>
      <c r="Q157" s="5"/>
      <c r="R157" s="5"/>
      <c r="S157" s="5"/>
      <c r="T157" s="5"/>
      <c r="U157" s="5"/>
      <c r="V157" s="5"/>
      <c r="W157" s="5"/>
      <c r="X157" s="5"/>
      <c r="Y157" s="5"/>
      <c r="Z157" s="5"/>
    </row>
    <row r="158" spans="1:26" ht="12.75" customHeight="1" x14ac:dyDescent="0.2">
      <c r="A158" s="47" t="e">
        <f t="shared" si="2"/>
        <v>#NAME?</v>
      </c>
      <c r="B158" s="48" t="e">
        <f>IF('Loan Amort Schedule  7-15'!Pay_Num&lt;&gt;"",DATE(YEAR('Loan Amort Schedule  7-15'!Loan_Start),MONTH('Loan Amort Schedule  7-15'!Loan_Start)+('Loan Amort Schedule  7-15'!Pay_Num)*12/'Loan Amort Schedule  7-15'!Num_Pmt_Per_Year,DAY('Loan Amort Schedule  7-15'!Loan_Start)),"")</f>
        <v>#NAME?</v>
      </c>
      <c r="C158" s="50" t="e">
        <f>IF('Loan Amort Schedule  7-15'!Pay_Num&lt;&gt;"",I157,"")</f>
        <v>#NAME?</v>
      </c>
      <c r="D158" s="50" t="e">
        <f>IF('Loan Amort Schedule  7-15'!Pay_Num&lt;&gt;"",'Loan Amort Schedule  7-15'!Scheduled_Monthly_Payment,"")</f>
        <v>#NAME?</v>
      </c>
      <c r="E158"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58"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58" s="50" t="e">
        <f>IF('Loan Amort Schedule  7-15'!Pay_Num&lt;&gt;"",'Loan Amort Schedule  7-15'!Total_Pay-'Loan Amort Schedule  7-15'!Int,"")</f>
        <v>#NAME?</v>
      </c>
      <c r="H158" s="50" t="e">
        <f>IF('Loan Amort Schedule  7-15'!Pay_Num&lt;&gt;"",'Loan Amort Schedule  7-15'!Beg_Bal*'Loan Amort Schedule  7-15'!Interest_Rate/'Loan Amort Schedule  7-15'!Num_Pmt_Per_Year,"")</f>
        <v>#NAME?</v>
      </c>
      <c r="I158" s="50" t="e">
        <f>IF(AND('Loan Amort Schedule  7-15'!Pay_Num&lt;&gt;"",'Loan Amort Schedule  7-15'!Sched_Pay+'Loan Amort Schedule  7-15'!Extra_Pay&lt;'Loan Amort Schedule  7-15'!Beg_Bal),'Loan Amort Schedule  7-15'!Beg_Bal-'Loan Amort Schedule  7-15'!Princ,IF('Loan Amort Schedule  7-15'!Pay_Num&lt;&gt;"",0,""))</f>
        <v>#NAME?</v>
      </c>
      <c r="J158" s="50" t="e">
        <f t="shared" si="1"/>
        <v>#NAME?</v>
      </c>
      <c r="K158" s="5"/>
      <c r="L158" s="5"/>
      <c r="M158" s="5"/>
      <c r="N158" s="5"/>
      <c r="O158" s="5"/>
      <c r="P158" s="5"/>
      <c r="Q158" s="5"/>
      <c r="R158" s="5"/>
      <c r="S158" s="5"/>
      <c r="T158" s="5"/>
      <c r="U158" s="5"/>
      <c r="V158" s="5"/>
      <c r="W158" s="5"/>
      <c r="X158" s="5"/>
      <c r="Y158" s="5"/>
      <c r="Z158" s="5"/>
    </row>
    <row r="159" spans="1:26" ht="12.75" customHeight="1" x14ac:dyDescent="0.2">
      <c r="A159" s="47" t="e">
        <f t="shared" si="2"/>
        <v>#NAME?</v>
      </c>
      <c r="B159" s="48" t="e">
        <f>IF('Loan Amort Schedule  7-15'!Pay_Num&lt;&gt;"",DATE(YEAR('Loan Amort Schedule  7-15'!Loan_Start),MONTH('Loan Amort Schedule  7-15'!Loan_Start)+('Loan Amort Schedule  7-15'!Pay_Num)*12/'Loan Amort Schedule  7-15'!Num_Pmt_Per_Year,DAY('Loan Amort Schedule  7-15'!Loan_Start)),"")</f>
        <v>#NAME?</v>
      </c>
      <c r="C159" s="50" t="e">
        <f>IF('Loan Amort Schedule  7-15'!Pay_Num&lt;&gt;"",I158,"")</f>
        <v>#NAME?</v>
      </c>
      <c r="D159" s="50" t="e">
        <f>IF('Loan Amort Schedule  7-15'!Pay_Num&lt;&gt;"",'Loan Amort Schedule  7-15'!Scheduled_Monthly_Payment,"")</f>
        <v>#NAME?</v>
      </c>
      <c r="E159"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59"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59" s="50" t="e">
        <f>IF('Loan Amort Schedule  7-15'!Pay_Num&lt;&gt;"",'Loan Amort Schedule  7-15'!Total_Pay-'Loan Amort Schedule  7-15'!Int,"")</f>
        <v>#NAME?</v>
      </c>
      <c r="H159" s="50" t="e">
        <f>IF('Loan Amort Schedule  7-15'!Pay_Num&lt;&gt;"",'Loan Amort Schedule  7-15'!Beg_Bal*'Loan Amort Schedule  7-15'!Interest_Rate/'Loan Amort Schedule  7-15'!Num_Pmt_Per_Year,"")</f>
        <v>#NAME?</v>
      </c>
      <c r="I159" s="50" t="e">
        <f>IF(AND('Loan Amort Schedule  7-15'!Pay_Num&lt;&gt;"",'Loan Amort Schedule  7-15'!Sched_Pay+'Loan Amort Schedule  7-15'!Extra_Pay&lt;'Loan Amort Schedule  7-15'!Beg_Bal),'Loan Amort Schedule  7-15'!Beg_Bal-'Loan Amort Schedule  7-15'!Princ,IF('Loan Amort Schedule  7-15'!Pay_Num&lt;&gt;"",0,""))</f>
        <v>#NAME?</v>
      </c>
      <c r="J159" s="50" t="e">
        <f t="shared" si="1"/>
        <v>#NAME?</v>
      </c>
      <c r="K159" s="5"/>
      <c r="L159" s="5"/>
      <c r="M159" s="5"/>
      <c r="N159" s="5"/>
      <c r="O159" s="5"/>
      <c r="P159" s="5"/>
      <c r="Q159" s="5"/>
      <c r="R159" s="5"/>
      <c r="S159" s="5"/>
      <c r="T159" s="5"/>
      <c r="U159" s="5"/>
      <c r="V159" s="5"/>
      <c r="W159" s="5"/>
      <c r="X159" s="5"/>
      <c r="Y159" s="5"/>
      <c r="Z159" s="5"/>
    </row>
    <row r="160" spans="1:26" ht="12.75" customHeight="1" x14ac:dyDescent="0.2">
      <c r="A160" s="47" t="e">
        <f t="shared" si="2"/>
        <v>#NAME?</v>
      </c>
      <c r="B160" s="48" t="e">
        <f>IF('Loan Amort Schedule  7-15'!Pay_Num&lt;&gt;"",DATE(YEAR('Loan Amort Schedule  7-15'!Loan_Start),MONTH('Loan Amort Schedule  7-15'!Loan_Start)+('Loan Amort Schedule  7-15'!Pay_Num)*12/'Loan Amort Schedule  7-15'!Num_Pmt_Per_Year,DAY('Loan Amort Schedule  7-15'!Loan_Start)),"")</f>
        <v>#NAME?</v>
      </c>
      <c r="C160" s="50" t="e">
        <f>IF('Loan Amort Schedule  7-15'!Pay_Num&lt;&gt;"",I159,"")</f>
        <v>#NAME?</v>
      </c>
      <c r="D160" s="50" t="e">
        <f>IF('Loan Amort Schedule  7-15'!Pay_Num&lt;&gt;"",'Loan Amort Schedule  7-15'!Scheduled_Monthly_Payment,"")</f>
        <v>#NAME?</v>
      </c>
      <c r="E160"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60"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60" s="50" t="e">
        <f>IF('Loan Amort Schedule  7-15'!Pay_Num&lt;&gt;"",'Loan Amort Schedule  7-15'!Total_Pay-'Loan Amort Schedule  7-15'!Int,"")</f>
        <v>#NAME?</v>
      </c>
      <c r="H160" s="50" t="e">
        <f>IF('Loan Amort Schedule  7-15'!Pay_Num&lt;&gt;"",'Loan Amort Schedule  7-15'!Beg_Bal*'Loan Amort Schedule  7-15'!Interest_Rate/'Loan Amort Schedule  7-15'!Num_Pmt_Per_Year,"")</f>
        <v>#NAME?</v>
      </c>
      <c r="I160" s="50" t="e">
        <f>IF(AND('Loan Amort Schedule  7-15'!Pay_Num&lt;&gt;"",'Loan Amort Schedule  7-15'!Sched_Pay+'Loan Amort Schedule  7-15'!Extra_Pay&lt;'Loan Amort Schedule  7-15'!Beg_Bal),'Loan Amort Schedule  7-15'!Beg_Bal-'Loan Amort Schedule  7-15'!Princ,IF('Loan Amort Schedule  7-15'!Pay_Num&lt;&gt;"",0,""))</f>
        <v>#NAME?</v>
      </c>
      <c r="J160" s="50" t="e">
        <f t="shared" si="1"/>
        <v>#NAME?</v>
      </c>
      <c r="K160" s="5"/>
      <c r="L160" s="5"/>
      <c r="M160" s="5"/>
      <c r="N160" s="5"/>
      <c r="O160" s="5"/>
      <c r="P160" s="5"/>
      <c r="Q160" s="5"/>
      <c r="R160" s="5"/>
      <c r="S160" s="5"/>
      <c r="T160" s="5"/>
      <c r="U160" s="5"/>
      <c r="V160" s="5"/>
      <c r="W160" s="5"/>
      <c r="X160" s="5"/>
      <c r="Y160" s="5"/>
      <c r="Z160" s="5"/>
    </row>
    <row r="161" spans="1:26" ht="12.75" customHeight="1" x14ac:dyDescent="0.2">
      <c r="A161" s="47" t="e">
        <f t="shared" si="2"/>
        <v>#NAME?</v>
      </c>
      <c r="B161" s="48" t="e">
        <f>IF('Loan Amort Schedule  7-15'!Pay_Num&lt;&gt;"",DATE(YEAR('Loan Amort Schedule  7-15'!Loan_Start),MONTH('Loan Amort Schedule  7-15'!Loan_Start)+('Loan Amort Schedule  7-15'!Pay_Num)*12/'Loan Amort Schedule  7-15'!Num_Pmt_Per_Year,DAY('Loan Amort Schedule  7-15'!Loan_Start)),"")</f>
        <v>#NAME?</v>
      </c>
      <c r="C161" s="50" t="e">
        <f>IF('Loan Amort Schedule  7-15'!Pay_Num&lt;&gt;"",I160,"")</f>
        <v>#NAME?</v>
      </c>
      <c r="D161" s="50" t="e">
        <f>IF('Loan Amort Schedule  7-15'!Pay_Num&lt;&gt;"",'Loan Amort Schedule  7-15'!Scheduled_Monthly_Payment,"")</f>
        <v>#NAME?</v>
      </c>
      <c r="E161"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61"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61" s="50" t="e">
        <f>IF('Loan Amort Schedule  7-15'!Pay_Num&lt;&gt;"",'Loan Amort Schedule  7-15'!Total_Pay-'Loan Amort Schedule  7-15'!Int,"")</f>
        <v>#NAME?</v>
      </c>
      <c r="H161" s="50" t="e">
        <f>IF('Loan Amort Schedule  7-15'!Pay_Num&lt;&gt;"",'Loan Amort Schedule  7-15'!Beg_Bal*'Loan Amort Schedule  7-15'!Interest_Rate/'Loan Amort Schedule  7-15'!Num_Pmt_Per_Year,"")</f>
        <v>#NAME?</v>
      </c>
      <c r="I161" s="50" t="e">
        <f>IF(AND('Loan Amort Schedule  7-15'!Pay_Num&lt;&gt;"",'Loan Amort Schedule  7-15'!Sched_Pay+'Loan Amort Schedule  7-15'!Extra_Pay&lt;'Loan Amort Schedule  7-15'!Beg_Bal),'Loan Amort Schedule  7-15'!Beg_Bal-'Loan Amort Schedule  7-15'!Princ,IF('Loan Amort Schedule  7-15'!Pay_Num&lt;&gt;"",0,""))</f>
        <v>#NAME?</v>
      </c>
      <c r="J161" s="50" t="e">
        <f t="shared" si="1"/>
        <v>#NAME?</v>
      </c>
      <c r="K161" s="5"/>
      <c r="L161" s="5"/>
      <c r="M161" s="5"/>
      <c r="N161" s="5"/>
      <c r="O161" s="5"/>
      <c r="P161" s="5"/>
      <c r="Q161" s="5"/>
      <c r="R161" s="5"/>
      <c r="S161" s="5"/>
      <c r="T161" s="5"/>
      <c r="U161" s="5"/>
      <c r="V161" s="5"/>
      <c r="W161" s="5"/>
      <c r="X161" s="5"/>
      <c r="Y161" s="5"/>
      <c r="Z161" s="5"/>
    </row>
    <row r="162" spans="1:26" ht="12.75" customHeight="1" x14ac:dyDescent="0.2">
      <c r="A162" s="47" t="e">
        <f t="shared" si="2"/>
        <v>#NAME?</v>
      </c>
      <c r="B162" s="48" t="e">
        <f>IF('Loan Amort Schedule  7-15'!Pay_Num&lt;&gt;"",DATE(YEAR('Loan Amort Schedule  7-15'!Loan_Start),MONTH('Loan Amort Schedule  7-15'!Loan_Start)+('Loan Amort Schedule  7-15'!Pay_Num)*12/'Loan Amort Schedule  7-15'!Num_Pmt_Per_Year,DAY('Loan Amort Schedule  7-15'!Loan_Start)),"")</f>
        <v>#NAME?</v>
      </c>
      <c r="C162" s="50" t="e">
        <f>IF('Loan Amort Schedule  7-15'!Pay_Num&lt;&gt;"",I161,"")</f>
        <v>#NAME?</v>
      </c>
      <c r="D162" s="50" t="e">
        <f>IF('Loan Amort Schedule  7-15'!Pay_Num&lt;&gt;"",'Loan Amort Schedule  7-15'!Scheduled_Monthly_Payment,"")</f>
        <v>#NAME?</v>
      </c>
      <c r="E162"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62"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62" s="50" t="e">
        <f>IF('Loan Amort Schedule  7-15'!Pay_Num&lt;&gt;"",'Loan Amort Schedule  7-15'!Total_Pay-'Loan Amort Schedule  7-15'!Int,"")</f>
        <v>#NAME?</v>
      </c>
      <c r="H162" s="50" t="e">
        <f>IF('Loan Amort Schedule  7-15'!Pay_Num&lt;&gt;"",'Loan Amort Schedule  7-15'!Beg_Bal*'Loan Amort Schedule  7-15'!Interest_Rate/'Loan Amort Schedule  7-15'!Num_Pmt_Per_Year,"")</f>
        <v>#NAME?</v>
      </c>
      <c r="I162" s="50" t="e">
        <f>IF(AND('Loan Amort Schedule  7-15'!Pay_Num&lt;&gt;"",'Loan Amort Schedule  7-15'!Sched_Pay+'Loan Amort Schedule  7-15'!Extra_Pay&lt;'Loan Amort Schedule  7-15'!Beg_Bal),'Loan Amort Schedule  7-15'!Beg_Bal-'Loan Amort Schedule  7-15'!Princ,IF('Loan Amort Schedule  7-15'!Pay_Num&lt;&gt;"",0,""))</f>
        <v>#NAME?</v>
      </c>
      <c r="J162" s="50" t="e">
        <f t="shared" si="1"/>
        <v>#NAME?</v>
      </c>
      <c r="K162" s="5"/>
      <c r="L162" s="5"/>
      <c r="M162" s="5"/>
      <c r="N162" s="5"/>
      <c r="O162" s="5"/>
      <c r="P162" s="5"/>
      <c r="Q162" s="5"/>
      <c r="R162" s="5"/>
      <c r="S162" s="5"/>
      <c r="T162" s="5"/>
      <c r="U162" s="5"/>
      <c r="V162" s="5"/>
      <c r="W162" s="5"/>
      <c r="X162" s="5"/>
      <c r="Y162" s="5"/>
      <c r="Z162" s="5"/>
    </row>
    <row r="163" spans="1:26" ht="12.75" customHeight="1" x14ac:dyDescent="0.2">
      <c r="A163" s="47" t="e">
        <f t="shared" si="2"/>
        <v>#NAME?</v>
      </c>
      <c r="B163" s="48" t="e">
        <f>IF('Loan Amort Schedule  7-15'!Pay_Num&lt;&gt;"",DATE(YEAR('Loan Amort Schedule  7-15'!Loan_Start),MONTH('Loan Amort Schedule  7-15'!Loan_Start)+('Loan Amort Schedule  7-15'!Pay_Num)*12/'Loan Amort Schedule  7-15'!Num_Pmt_Per_Year,DAY('Loan Amort Schedule  7-15'!Loan_Start)),"")</f>
        <v>#NAME?</v>
      </c>
      <c r="C163" s="50" t="e">
        <f>IF('Loan Amort Schedule  7-15'!Pay_Num&lt;&gt;"",I162,"")</f>
        <v>#NAME?</v>
      </c>
      <c r="D163" s="50" t="e">
        <f>IF('Loan Amort Schedule  7-15'!Pay_Num&lt;&gt;"",'Loan Amort Schedule  7-15'!Scheduled_Monthly_Payment,"")</f>
        <v>#NAME?</v>
      </c>
      <c r="E163"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63"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63" s="50" t="e">
        <f>IF('Loan Amort Schedule  7-15'!Pay_Num&lt;&gt;"",'Loan Amort Schedule  7-15'!Total_Pay-'Loan Amort Schedule  7-15'!Int,"")</f>
        <v>#NAME?</v>
      </c>
      <c r="H163" s="50" t="e">
        <f>IF('Loan Amort Schedule  7-15'!Pay_Num&lt;&gt;"",'Loan Amort Schedule  7-15'!Beg_Bal*'Loan Amort Schedule  7-15'!Interest_Rate/'Loan Amort Schedule  7-15'!Num_Pmt_Per_Year,"")</f>
        <v>#NAME?</v>
      </c>
      <c r="I163" s="50" t="e">
        <f>IF(AND('Loan Amort Schedule  7-15'!Pay_Num&lt;&gt;"",'Loan Amort Schedule  7-15'!Sched_Pay+'Loan Amort Schedule  7-15'!Extra_Pay&lt;'Loan Amort Schedule  7-15'!Beg_Bal),'Loan Amort Schedule  7-15'!Beg_Bal-'Loan Amort Schedule  7-15'!Princ,IF('Loan Amort Schedule  7-15'!Pay_Num&lt;&gt;"",0,""))</f>
        <v>#NAME?</v>
      </c>
      <c r="J163" s="50" t="e">
        <f t="shared" si="1"/>
        <v>#NAME?</v>
      </c>
      <c r="K163" s="5"/>
      <c r="L163" s="5"/>
      <c r="M163" s="5"/>
      <c r="N163" s="5"/>
      <c r="O163" s="5"/>
      <c r="P163" s="5"/>
      <c r="Q163" s="5"/>
      <c r="R163" s="5"/>
      <c r="S163" s="5"/>
      <c r="T163" s="5"/>
      <c r="U163" s="5"/>
      <c r="V163" s="5"/>
      <c r="W163" s="5"/>
      <c r="X163" s="5"/>
      <c r="Y163" s="5"/>
      <c r="Z163" s="5"/>
    </row>
    <row r="164" spans="1:26" ht="12.75" customHeight="1" x14ac:dyDescent="0.2">
      <c r="A164" s="47" t="e">
        <f t="shared" si="2"/>
        <v>#NAME?</v>
      </c>
      <c r="B164" s="48" t="e">
        <f>IF('Loan Amort Schedule  7-15'!Pay_Num&lt;&gt;"",DATE(YEAR('Loan Amort Schedule  7-15'!Loan_Start),MONTH('Loan Amort Schedule  7-15'!Loan_Start)+('Loan Amort Schedule  7-15'!Pay_Num)*12/'Loan Amort Schedule  7-15'!Num_Pmt_Per_Year,DAY('Loan Amort Schedule  7-15'!Loan_Start)),"")</f>
        <v>#NAME?</v>
      </c>
      <c r="C164" s="50" t="e">
        <f>IF('Loan Amort Schedule  7-15'!Pay_Num&lt;&gt;"",I163,"")</f>
        <v>#NAME?</v>
      </c>
      <c r="D164" s="50" t="e">
        <f>IF('Loan Amort Schedule  7-15'!Pay_Num&lt;&gt;"",'Loan Amort Schedule  7-15'!Scheduled_Monthly_Payment,"")</f>
        <v>#NAME?</v>
      </c>
      <c r="E164"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64"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64" s="50" t="e">
        <f>IF('Loan Amort Schedule  7-15'!Pay_Num&lt;&gt;"",'Loan Amort Schedule  7-15'!Total_Pay-'Loan Amort Schedule  7-15'!Int,"")</f>
        <v>#NAME?</v>
      </c>
      <c r="H164" s="50" t="e">
        <f>IF('Loan Amort Schedule  7-15'!Pay_Num&lt;&gt;"",'Loan Amort Schedule  7-15'!Beg_Bal*'Loan Amort Schedule  7-15'!Interest_Rate/'Loan Amort Schedule  7-15'!Num_Pmt_Per_Year,"")</f>
        <v>#NAME?</v>
      </c>
      <c r="I164" s="50" t="e">
        <f>IF(AND('Loan Amort Schedule  7-15'!Pay_Num&lt;&gt;"",'Loan Amort Schedule  7-15'!Sched_Pay+'Loan Amort Schedule  7-15'!Extra_Pay&lt;'Loan Amort Schedule  7-15'!Beg_Bal),'Loan Amort Schedule  7-15'!Beg_Bal-'Loan Amort Schedule  7-15'!Princ,IF('Loan Amort Schedule  7-15'!Pay_Num&lt;&gt;"",0,""))</f>
        <v>#NAME?</v>
      </c>
      <c r="J164" s="50" t="e">
        <f t="shared" si="1"/>
        <v>#NAME?</v>
      </c>
      <c r="K164" s="5"/>
      <c r="L164" s="5"/>
      <c r="M164" s="5"/>
      <c r="N164" s="5"/>
      <c r="O164" s="5"/>
      <c r="P164" s="5"/>
      <c r="Q164" s="5"/>
      <c r="R164" s="5"/>
      <c r="S164" s="5"/>
      <c r="T164" s="5"/>
      <c r="U164" s="5"/>
      <c r="V164" s="5"/>
      <c r="W164" s="5"/>
      <c r="X164" s="5"/>
      <c r="Y164" s="5"/>
      <c r="Z164" s="5"/>
    </row>
    <row r="165" spans="1:26" ht="12.75" customHeight="1" x14ac:dyDescent="0.2">
      <c r="A165" s="47" t="e">
        <f t="shared" si="2"/>
        <v>#NAME?</v>
      </c>
      <c r="B165" s="48" t="e">
        <f>IF('Loan Amort Schedule  7-15'!Pay_Num&lt;&gt;"",DATE(YEAR('Loan Amort Schedule  7-15'!Loan_Start),MONTH('Loan Amort Schedule  7-15'!Loan_Start)+('Loan Amort Schedule  7-15'!Pay_Num)*12/'Loan Amort Schedule  7-15'!Num_Pmt_Per_Year,DAY('Loan Amort Schedule  7-15'!Loan_Start)),"")</f>
        <v>#NAME?</v>
      </c>
      <c r="C165" s="50" t="e">
        <f>IF('Loan Amort Schedule  7-15'!Pay_Num&lt;&gt;"",I164,"")</f>
        <v>#NAME?</v>
      </c>
      <c r="D165" s="50" t="e">
        <f>IF('Loan Amort Schedule  7-15'!Pay_Num&lt;&gt;"",'Loan Amort Schedule  7-15'!Scheduled_Monthly_Payment,"")</f>
        <v>#NAME?</v>
      </c>
      <c r="E165"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65"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65" s="50" t="e">
        <f>IF('Loan Amort Schedule  7-15'!Pay_Num&lt;&gt;"",'Loan Amort Schedule  7-15'!Total_Pay-'Loan Amort Schedule  7-15'!Int,"")</f>
        <v>#NAME?</v>
      </c>
      <c r="H165" s="50" t="e">
        <f>IF('Loan Amort Schedule  7-15'!Pay_Num&lt;&gt;"",'Loan Amort Schedule  7-15'!Beg_Bal*'Loan Amort Schedule  7-15'!Interest_Rate/'Loan Amort Schedule  7-15'!Num_Pmt_Per_Year,"")</f>
        <v>#NAME?</v>
      </c>
      <c r="I165" s="50" t="e">
        <f>IF(AND('Loan Amort Schedule  7-15'!Pay_Num&lt;&gt;"",'Loan Amort Schedule  7-15'!Sched_Pay+'Loan Amort Schedule  7-15'!Extra_Pay&lt;'Loan Amort Schedule  7-15'!Beg_Bal),'Loan Amort Schedule  7-15'!Beg_Bal-'Loan Amort Schedule  7-15'!Princ,IF('Loan Amort Schedule  7-15'!Pay_Num&lt;&gt;"",0,""))</f>
        <v>#NAME?</v>
      </c>
      <c r="J165" s="50" t="e">
        <f t="shared" si="1"/>
        <v>#NAME?</v>
      </c>
      <c r="K165" s="5"/>
      <c r="L165" s="5"/>
      <c r="M165" s="5"/>
      <c r="N165" s="5"/>
      <c r="O165" s="5"/>
      <c r="P165" s="5"/>
      <c r="Q165" s="5"/>
      <c r="R165" s="5"/>
      <c r="S165" s="5"/>
      <c r="T165" s="5"/>
      <c r="U165" s="5"/>
      <c r="V165" s="5"/>
      <c r="W165" s="5"/>
      <c r="X165" s="5"/>
      <c r="Y165" s="5"/>
      <c r="Z165" s="5"/>
    </row>
    <row r="166" spans="1:26" ht="12.75" customHeight="1" x14ac:dyDescent="0.2">
      <c r="A166" s="47" t="e">
        <f t="shared" si="2"/>
        <v>#NAME?</v>
      </c>
      <c r="B166" s="48" t="e">
        <f>IF('Loan Amort Schedule  7-15'!Pay_Num&lt;&gt;"",DATE(YEAR('Loan Amort Schedule  7-15'!Loan_Start),MONTH('Loan Amort Schedule  7-15'!Loan_Start)+('Loan Amort Schedule  7-15'!Pay_Num)*12/'Loan Amort Schedule  7-15'!Num_Pmt_Per_Year,DAY('Loan Amort Schedule  7-15'!Loan_Start)),"")</f>
        <v>#NAME?</v>
      </c>
      <c r="C166" s="50" t="e">
        <f>IF('Loan Amort Schedule  7-15'!Pay_Num&lt;&gt;"",I165,"")</f>
        <v>#NAME?</v>
      </c>
      <c r="D166" s="50" t="e">
        <f>IF('Loan Amort Schedule  7-15'!Pay_Num&lt;&gt;"",'Loan Amort Schedule  7-15'!Scheduled_Monthly_Payment,"")</f>
        <v>#NAME?</v>
      </c>
      <c r="E166"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66"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66" s="50" t="e">
        <f>IF('Loan Amort Schedule  7-15'!Pay_Num&lt;&gt;"",'Loan Amort Schedule  7-15'!Total_Pay-'Loan Amort Schedule  7-15'!Int,"")</f>
        <v>#NAME?</v>
      </c>
      <c r="H166" s="50" t="e">
        <f>IF('Loan Amort Schedule  7-15'!Pay_Num&lt;&gt;"",'Loan Amort Schedule  7-15'!Beg_Bal*'Loan Amort Schedule  7-15'!Interest_Rate/'Loan Amort Schedule  7-15'!Num_Pmt_Per_Year,"")</f>
        <v>#NAME?</v>
      </c>
      <c r="I166" s="50" t="e">
        <f>IF(AND('Loan Amort Schedule  7-15'!Pay_Num&lt;&gt;"",'Loan Amort Schedule  7-15'!Sched_Pay+'Loan Amort Schedule  7-15'!Extra_Pay&lt;'Loan Amort Schedule  7-15'!Beg_Bal),'Loan Amort Schedule  7-15'!Beg_Bal-'Loan Amort Schedule  7-15'!Princ,IF('Loan Amort Schedule  7-15'!Pay_Num&lt;&gt;"",0,""))</f>
        <v>#NAME?</v>
      </c>
      <c r="J166" s="50" t="e">
        <f t="shared" si="1"/>
        <v>#NAME?</v>
      </c>
      <c r="K166" s="5"/>
      <c r="L166" s="5"/>
      <c r="M166" s="5"/>
      <c r="N166" s="5"/>
      <c r="O166" s="5"/>
      <c r="P166" s="5"/>
      <c r="Q166" s="5"/>
      <c r="R166" s="5"/>
      <c r="S166" s="5"/>
      <c r="T166" s="5"/>
      <c r="U166" s="5"/>
      <c r="V166" s="5"/>
      <c r="W166" s="5"/>
      <c r="X166" s="5"/>
      <c r="Y166" s="5"/>
      <c r="Z166" s="5"/>
    </row>
    <row r="167" spans="1:26" ht="12.75" customHeight="1" x14ac:dyDescent="0.2">
      <c r="A167" s="47" t="e">
        <f t="shared" si="2"/>
        <v>#NAME?</v>
      </c>
      <c r="B167" s="48" t="e">
        <f>IF('Loan Amort Schedule  7-15'!Pay_Num&lt;&gt;"",DATE(YEAR('Loan Amort Schedule  7-15'!Loan_Start),MONTH('Loan Amort Schedule  7-15'!Loan_Start)+('Loan Amort Schedule  7-15'!Pay_Num)*12/'Loan Amort Schedule  7-15'!Num_Pmt_Per_Year,DAY('Loan Amort Schedule  7-15'!Loan_Start)),"")</f>
        <v>#NAME?</v>
      </c>
      <c r="C167" s="50" t="e">
        <f>IF('Loan Amort Schedule  7-15'!Pay_Num&lt;&gt;"",I166,"")</f>
        <v>#NAME?</v>
      </c>
      <c r="D167" s="50" t="e">
        <f>IF('Loan Amort Schedule  7-15'!Pay_Num&lt;&gt;"",'Loan Amort Schedule  7-15'!Scheduled_Monthly_Payment,"")</f>
        <v>#NAME?</v>
      </c>
      <c r="E167"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67"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67" s="50" t="e">
        <f>IF('Loan Amort Schedule  7-15'!Pay_Num&lt;&gt;"",'Loan Amort Schedule  7-15'!Total_Pay-'Loan Amort Schedule  7-15'!Int,"")</f>
        <v>#NAME?</v>
      </c>
      <c r="H167" s="50" t="e">
        <f>IF('Loan Amort Schedule  7-15'!Pay_Num&lt;&gt;"",'Loan Amort Schedule  7-15'!Beg_Bal*'Loan Amort Schedule  7-15'!Interest_Rate/'Loan Amort Schedule  7-15'!Num_Pmt_Per_Year,"")</f>
        <v>#NAME?</v>
      </c>
      <c r="I167" s="50" t="e">
        <f>IF(AND('Loan Amort Schedule  7-15'!Pay_Num&lt;&gt;"",'Loan Amort Schedule  7-15'!Sched_Pay+'Loan Amort Schedule  7-15'!Extra_Pay&lt;'Loan Amort Schedule  7-15'!Beg_Bal),'Loan Amort Schedule  7-15'!Beg_Bal-'Loan Amort Schedule  7-15'!Princ,IF('Loan Amort Schedule  7-15'!Pay_Num&lt;&gt;"",0,""))</f>
        <v>#NAME?</v>
      </c>
      <c r="J167" s="50" t="e">
        <f t="shared" si="1"/>
        <v>#NAME?</v>
      </c>
      <c r="K167" s="5"/>
      <c r="L167" s="5"/>
      <c r="M167" s="5"/>
      <c r="N167" s="5"/>
      <c r="O167" s="5"/>
      <c r="P167" s="5"/>
      <c r="Q167" s="5"/>
      <c r="R167" s="5"/>
      <c r="S167" s="5"/>
      <c r="T167" s="5"/>
      <c r="U167" s="5"/>
      <c r="V167" s="5"/>
      <c r="W167" s="5"/>
      <c r="X167" s="5"/>
      <c r="Y167" s="5"/>
      <c r="Z167" s="5"/>
    </row>
    <row r="168" spans="1:26" ht="12.75" customHeight="1" x14ac:dyDescent="0.2">
      <c r="A168" s="47" t="e">
        <f t="shared" si="2"/>
        <v>#NAME?</v>
      </c>
      <c r="B168" s="48" t="e">
        <f>IF('Loan Amort Schedule  7-15'!Pay_Num&lt;&gt;"",DATE(YEAR('Loan Amort Schedule  7-15'!Loan_Start),MONTH('Loan Amort Schedule  7-15'!Loan_Start)+('Loan Amort Schedule  7-15'!Pay_Num)*12/'Loan Amort Schedule  7-15'!Num_Pmt_Per_Year,DAY('Loan Amort Schedule  7-15'!Loan_Start)),"")</f>
        <v>#NAME?</v>
      </c>
      <c r="C168" s="50" t="e">
        <f>IF('Loan Amort Schedule  7-15'!Pay_Num&lt;&gt;"",I167,"")</f>
        <v>#NAME?</v>
      </c>
      <c r="D168" s="50" t="e">
        <f>IF('Loan Amort Schedule  7-15'!Pay_Num&lt;&gt;"",'Loan Amort Schedule  7-15'!Scheduled_Monthly_Payment,"")</f>
        <v>#NAME?</v>
      </c>
      <c r="E168"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68"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68" s="50" t="e">
        <f>IF('Loan Amort Schedule  7-15'!Pay_Num&lt;&gt;"",'Loan Amort Schedule  7-15'!Total_Pay-'Loan Amort Schedule  7-15'!Int,"")</f>
        <v>#NAME?</v>
      </c>
      <c r="H168" s="50" t="e">
        <f>IF('Loan Amort Schedule  7-15'!Pay_Num&lt;&gt;"",'Loan Amort Schedule  7-15'!Beg_Bal*'Loan Amort Schedule  7-15'!Interest_Rate/'Loan Amort Schedule  7-15'!Num_Pmt_Per_Year,"")</f>
        <v>#NAME?</v>
      </c>
      <c r="I168" s="50" t="e">
        <f>IF(AND('Loan Amort Schedule  7-15'!Pay_Num&lt;&gt;"",'Loan Amort Schedule  7-15'!Sched_Pay+'Loan Amort Schedule  7-15'!Extra_Pay&lt;'Loan Amort Schedule  7-15'!Beg_Bal),'Loan Amort Schedule  7-15'!Beg_Bal-'Loan Amort Schedule  7-15'!Princ,IF('Loan Amort Schedule  7-15'!Pay_Num&lt;&gt;"",0,""))</f>
        <v>#NAME?</v>
      </c>
      <c r="J168" s="50" t="e">
        <f t="shared" si="1"/>
        <v>#NAME?</v>
      </c>
      <c r="K168" s="5"/>
      <c r="L168" s="5"/>
      <c r="M168" s="5"/>
      <c r="N168" s="5"/>
      <c r="O168" s="5"/>
      <c r="P168" s="5"/>
      <c r="Q168" s="5"/>
      <c r="R168" s="5"/>
      <c r="S168" s="5"/>
      <c r="T168" s="5"/>
      <c r="U168" s="5"/>
      <c r="V168" s="5"/>
      <c r="W168" s="5"/>
      <c r="X168" s="5"/>
      <c r="Y168" s="5"/>
      <c r="Z168" s="5"/>
    </row>
    <row r="169" spans="1:26" ht="12.75" customHeight="1" x14ac:dyDescent="0.2">
      <c r="A169" s="47" t="e">
        <f t="shared" si="2"/>
        <v>#NAME?</v>
      </c>
      <c r="B169" s="48" t="e">
        <f>IF('Loan Amort Schedule  7-15'!Pay_Num&lt;&gt;"",DATE(YEAR('Loan Amort Schedule  7-15'!Loan_Start),MONTH('Loan Amort Schedule  7-15'!Loan_Start)+('Loan Amort Schedule  7-15'!Pay_Num)*12/'Loan Amort Schedule  7-15'!Num_Pmt_Per_Year,DAY('Loan Amort Schedule  7-15'!Loan_Start)),"")</f>
        <v>#NAME?</v>
      </c>
      <c r="C169" s="50" t="e">
        <f>IF('Loan Amort Schedule  7-15'!Pay_Num&lt;&gt;"",I168,"")</f>
        <v>#NAME?</v>
      </c>
      <c r="D169" s="50" t="e">
        <f>IF('Loan Amort Schedule  7-15'!Pay_Num&lt;&gt;"",'Loan Amort Schedule  7-15'!Scheduled_Monthly_Payment,"")</f>
        <v>#NAME?</v>
      </c>
      <c r="E169"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69"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69" s="50" t="e">
        <f>IF('Loan Amort Schedule  7-15'!Pay_Num&lt;&gt;"",'Loan Amort Schedule  7-15'!Total_Pay-'Loan Amort Schedule  7-15'!Int,"")</f>
        <v>#NAME?</v>
      </c>
      <c r="H169" s="50" t="e">
        <f>IF('Loan Amort Schedule  7-15'!Pay_Num&lt;&gt;"",'Loan Amort Schedule  7-15'!Beg_Bal*'Loan Amort Schedule  7-15'!Interest_Rate/'Loan Amort Schedule  7-15'!Num_Pmt_Per_Year,"")</f>
        <v>#NAME?</v>
      </c>
      <c r="I169" s="50" t="e">
        <f>IF(AND('Loan Amort Schedule  7-15'!Pay_Num&lt;&gt;"",'Loan Amort Schedule  7-15'!Sched_Pay+'Loan Amort Schedule  7-15'!Extra_Pay&lt;'Loan Amort Schedule  7-15'!Beg_Bal),'Loan Amort Schedule  7-15'!Beg_Bal-'Loan Amort Schedule  7-15'!Princ,IF('Loan Amort Schedule  7-15'!Pay_Num&lt;&gt;"",0,""))</f>
        <v>#NAME?</v>
      </c>
      <c r="J169" s="50" t="e">
        <f t="shared" si="1"/>
        <v>#NAME?</v>
      </c>
      <c r="K169" s="5"/>
      <c r="L169" s="5"/>
      <c r="M169" s="5"/>
      <c r="N169" s="5"/>
      <c r="O169" s="5"/>
      <c r="P169" s="5"/>
      <c r="Q169" s="5"/>
      <c r="R169" s="5"/>
      <c r="S169" s="5"/>
      <c r="T169" s="5"/>
      <c r="U169" s="5"/>
      <c r="V169" s="5"/>
      <c r="W169" s="5"/>
      <c r="X169" s="5"/>
      <c r="Y169" s="5"/>
      <c r="Z169" s="5"/>
    </row>
    <row r="170" spans="1:26" ht="12.75" customHeight="1" x14ac:dyDescent="0.2">
      <c r="A170" s="47" t="e">
        <f t="shared" si="2"/>
        <v>#NAME?</v>
      </c>
      <c r="B170" s="48" t="e">
        <f>IF('Loan Amort Schedule  7-15'!Pay_Num&lt;&gt;"",DATE(YEAR('Loan Amort Schedule  7-15'!Loan_Start),MONTH('Loan Amort Schedule  7-15'!Loan_Start)+('Loan Amort Schedule  7-15'!Pay_Num)*12/'Loan Amort Schedule  7-15'!Num_Pmt_Per_Year,DAY('Loan Amort Schedule  7-15'!Loan_Start)),"")</f>
        <v>#NAME?</v>
      </c>
      <c r="C170" s="50" t="e">
        <f>IF('Loan Amort Schedule  7-15'!Pay_Num&lt;&gt;"",I169,"")</f>
        <v>#NAME?</v>
      </c>
      <c r="D170" s="50" t="e">
        <f>IF('Loan Amort Schedule  7-15'!Pay_Num&lt;&gt;"",'Loan Amort Schedule  7-15'!Scheduled_Monthly_Payment,"")</f>
        <v>#NAME?</v>
      </c>
      <c r="E170"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70"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70" s="50" t="e">
        <f>IF('Loan Amort Schedule  7-15'!Pay_Num&lt;&gt;"",'Loan Amort Schedule  7-15'!Total_Pay-'Loan Amort Schedule  7-15'!Int,"")</f>
        <v>#NAME?</v>
      </c>
      <c r="H170" s="50" t="e">
        <f>IF('Loan Amort Schedule  7-15'!Pay_Num&lt;&gt;"",'Loan Amort Schedule  7-15'!Beg_Bal*'Loan Amort Schedule  7-15'!Interest_Rate/'Loan Amort Schedule  7-15'!Num_Pmt_Per_Year,"")</f>
        <v>#NAME?</v>
      </c>
      <c r="I170" s="50" t="e">
        <f>IF(AND('Loan Amort Schedule  7-15'!Pay_Num&lt;&gt;"",'Loan Amort Schedule  7-15'!Sched_Pay+'Loan Amort Schedule  7-15'!Extra_Pay&lt;'Loan Amort Schedule  7-15'!Beg_Bal),'Loan Amort Schedule  7-15'!Beg_Bal-'Loan Amort Schedule  7-15'!Princ,IF('Loan Amort Schedule  7-15'!Pay_Num&lt;&gt;"",0,""))</f>
        <v>#NAME?</v>
      </c>
      <c r="J170" s="50" t="e">
        <f t="shared" si="1"/>
        <v>#NAME?</v>
      </c>
      <c r="K170" s="5"/>
      <c r="L170" s="5"/>
      <c r="M170" s="5"/>
      <c r="N170" s="5"/>
      <c r="O170" s="5"/>
      <c r="P170" s="5"/>
      <c r="Q170" s="5"/>
      <c r="R170" s="5"/>
      <c r="S170" s="5"/>
      <c r="T170" s="5"/>
      <c r="U170" s="5"/>
      <c r="V170" s="5"/>
      <c r="W170" s="5"/>
      <c r="X170" s="5"/>
      <c r="Y170" s="5"/>
      <c r="Z170" s="5"/>
    </row>
    <row r="171" spans="1:26" ht="12.75" customHeight="1" x14ac:dyDescent="0.2">
      <c r="A171" s="47" t="e">
        <f t="shared" si="2"/>
        <v>#NAME?</v>
      </c>
      <c r="B171" s="48" t="e">
        <f>IF('Loan Amort Schedule  7-15'!Pay_Num&lt;&gt;"",DATE(YEAR('Loan Amort Schedule  7-15'!Loan_Start),MONTH('Loan Amort Schedule  7-15'!Loan_Start)+('Loan Amort Schedule  7-15'!Pay_Num)*12/'Loan Amort Schedule  7-15'!Num_Pmt_Per_Year,DAY('Loan Amort Schedule  7-15'!Loan_Start)),"")</f>
        <v>#NAME?</v>
      </c>
      <c r="C171" s="50" t="e">
        <f>IF('Loan Amort Schedule  7-15'!Pay_Num&lt;&gt;"",I170,"")</f>
        <v>#NAME?</v>
      </c>
      <c r="D171" s="50" t="e">
        <f>IF('Loan Amort Schedule  7-15'!Pay_Num&lt;&gt;"",'Loan Amort Schedule  7-15'!Scheduled_Monthly_Payment,"")</f>
        <v>#NAME?</v>
      </c>
      <c r="E171"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71"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71" s="50" t="e">
        <f>IF('Loan Amort Schedule  7-15'!Pay_Num&lt;&gt;"",'Loan Amort Schedule  7-15'!Total_Pay-'Loan Amort Schedule  7-15'!Int,"")</f>
        <v>#NAME?</v>
      </c>
      <c r="H171" s="50" t="e">
        <f>IF('Loan Amort Schedule  7-15'!Pay_Num&lt;&gt;"",'Loan Amort Schedule  7-15'!Beg_Bal*'Loan Amort Schedule  7-15'!Interest_Rate/'Loan Amort Schedule  7-15'!Num_Pmt_Per_Year,"")</f>
        <v>#NAME?</v>
      </c>
      <c r="I171" s="50" t="e">
        <f>IF(AND('Loan Amort Schedule  7-15'!Pay_Num&lt;&gt;"",'Loan Amort Schedule  7-15'!Sched_Pay+'Loan Amort Schedule  7-15'!Extra_Pay&lt;'Loan Amort Schedule  7-15'!Beg_Bal),'Loan Amort Schedule  7-15'!Beg_Bal-'Loan Amort Schedule  7-15'!Princ,IF('Loan Amort Schedule  7-15'!Pay_Num&lt;&gt;"",0,""))</f>
        <v>#NAME?</v>
      </c>
      <c r="J171" s="50" t="e">
        <f t="shared" si="1"/>
        <v>#NAME?</v>
      </c>
      <c r="K171" s="5"/>
      <c r="L171" s="5"/>
      <c r="M171" s="5"/>
      <c r="N171" s="5"/>
      <c r="O171" s="5"/>
      <c r="P171" s="5"/>
      <c r="Q171" s="5"/>
      <c r="R171" s="5"/>
      <c r="S171" s="5"/>
      <c r="T171" s="5"/>
      <c r="U171" s="5"/>
      <c r="V171" s="5"/>
      <c r="W171" s="5"/>
      <c r="X171" s="5"/>
      <c r="Y171" s="5"/>
      <c r="Z171" s="5"/>
    </row>
    <row r="172" spans="1:26" ht="12.75" customHeight="1" x14ac:dyDescent="0.2">
      <c r="A172" s="47" t="e">
        <f t="shared" si="2"/>
        <v>#NAME?</v>
      </c>
      <c r="B172" s="48" t="e">
        <f>IF('Loan Amort Schedule  7-15'!Pay_Num&lt;&gt;"",DATE(YEAR('Loan Amort Schedule  7-15'!Loan_Start),MONTH('Loan Amort Schedule  7-15'!Loan_Start)+('Loan Amort Schedule  7-15'!Pay_Num)*12/'Loan Amort Schedule  7-15'!Num_Pmt_Per_Year,DAY('Loan Amort Schedule  7-15'!Loan_Start)),"")</f>
        <v>#NAME?</v>
      </c>
      <c r="C172" s="50" t="e">
        <f>IF('Loan Amort Schedule  7-15'!Pay_Num&lt;&gt;"",I171,"")</f>
        <v>#NAME?</v>
      </c>
      <c r="D172" s="50" t="e">
        <f>IF('Loan Amort Schedule  7-15'!Pay_Num&lt;&gt;"",'Loan Amort Schedule  7-15'!Scheduled_Monthly_Payment,"")</f>
        <v>#NAME?</v>
      </c>
      <c r="E172"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72"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72" s="50" t="e">
        <f>IF('Loan Amort Schedule  7-15'!Pay_Num&lt;&gt;"",'Loan Amort Schedule  7-15'!Total_Pay-'Loan Amort Schedule  7-15'!Int,"")</f>
        <v>#NAME?</v>
      </c>
      <c r="H172" s="50" t="e">
        <f>IF('Loan Amort Schedule  7-15'!Pay_Num&lt;&gt;"",'Loan Amort Schedule  7-15'!Beg_Bal*'Loan Amort Schedule  7-15'!Interest_Rate/'Loan Amort Schedule  7-15'!Num_Pmt_Per_Year,"")</f>
        <v>#NAME?</v>
      </c>
      <c r="I172" s="50" t="e">
        <f>IF(AND('Loan Amort Schedule  7-15'!Pay_Num&lt;&gt;"",'Loan Amort Schedule  7-15'!Sched_Pay+'Loan Amort Schedule  7-15'!Extra_Pay&lt;'Loan Amort Schedule  7-15'!Beg_Bal),'Loan Amort Schedule  7-15'!Beg_Bal-'Loan Amort Schedule  7-15'!Princ,IF('Loan Amort Schedule  7-15'!Pay_Num&lt;&gt;"",0,""))</f>
        <v>#NAME?</v>
      </c>
      <c r="J172" s="50" t="e">
        <f t="shared" si="1"/>
        <v>#NAME?</v>
      </c>
      <c r="K172" s="5"/>
      <c r="L172" s="5"/>
      <c r="M172" s="5"/>
      <c r="N172" s="5"/>
      <c r="O172" s="5"/>
      <c r="P172" s="5"/>
      <c r="Q172" s="5"/>
      <c r="R172" s="5"/>
      <c r="S172" s="5"/>
      <c r="T172" s="5"/>
      <c r="U172" s="5"/>
      <c r="V172" s="5"/>
      <c r="W172" s="5"/>
      <c r="X172" s="5"/>
      <c r="Y172" s="5"/>
      <c r="Z172" s="5"/>
    </row>
    <row r="173" spans="1:26" ht="12.75" customHeight="1" x14ac:dyDescent="0.2">
      <c r="A173" s="47" t="e">
        <f t="shared" si="2"/>
        <v>#NAME?</v>
      </c>
      <c r="B173" s="48" t="e">
        <f>IF('Loan Amort Schedule  7-15'!Pay_Num&lt;&gt;"",DATE(YEAR('Loan Amort Schedule  7-15'!Loan_Start),MONTH('Loan Amort Schedule  7-15'!Loan_Start)+('Loan Amort Schedule  7-15'!Pay_Num)*12/'Loan Amort Schedule  7-15'!Num_Pmt_Per_Year,DAY('Loan Amort Schedule  7-15'!Loan_Start)),"")</f>
        <v>#NAME?</v>
      </c>
      <c r="C173" s="50" t="e">
        <f>IF('Loan Amort Schedule  7-15'!Pay_Num&lt;&gt;"",I172,"")</f>
        <v>#NAME?</v>
      </c>
      <c r="D173" s="50" t="e">
        <f>IF('Loan Amort Schedule  7-15'!Pay_Num&lt;&gt;"",'Loan Amort Schedule  7-15'!Scheduled_Monthly_Payment,"")</f>
        <v>#NAME?</v>
      </c>
      <c r="E173"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73"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73" s="50" t="e">
        <f>IF('Loan Amort Schedule  7-15'!Pay_Num&lt;&gt;"",'Loan Amort Schedule  7-15'!Total_Pay-'Loan Amort Schedule  7-15'!Int,"")</f>
        <v>#NAME?</v>
      </c>
      <c r="H173" s="50" t="e">
        <f>IF('Loan Amort Schedule  7-15'!Pay_Num&lt;&gt;"",'Loan Amort Schedule  7-15'!Beg_Bal*'Loan Amort Schedule  7-15'!Interest_Rate/'Loan Amort Schedule  7-15'!Num_Pmt_Per_Year,"")</f>
        <v>#NAME?</v>
      </c>
      <c r="I173" s="50" t="e">
        <f>IF(AND('Loan Amort Schedule  7-15'!Pay_Num&lt;&gt;"",'Loan Amort Schedule  7-15'!Sched_Pay+'Loan Amort Schedule  7-15'!Extra_Pay&lt;'Loan Amort Schedule  7-15'!Beg_Bal),'Loan Amort Schedule  7-15'!Beg_Bal-'Loan Amort Schedule  7-15'!Princ,IF('Loan Amort Schedule  7-15'!Pay_Num&lt;&gt;"",0,""))</f>
        <v>#NAME?</v>
      </c>
      <c r="J173" s="50" t="e">
        <f t="shared" si="1"/>
        <v>#NAME?</v>
      </c>
      <c r="K173" s="5"/>
      <c r="L173" s="5"/>
      <c r="M173" s="5"/>
      <c r="N173" s="5"/>
      <c r="O173" s="5"/>
      <c r="P173" s="5"/>
      <c r="Q173" s="5"/>
      <c r="R173" s="5"/>
      <c r="S173" s="5"/>
      <c r="T173" s="5"/>
      <c r="U173" s="5"/>
      <c r="V173" s="5"/>
      <c r="W173" s="5"/>
      <c r="X173" s="5"/>
      <c r="Y173" s="5"/>
      <c r="Z173" s="5"/>
    </row>
    <row r="174" spans="1:26" ht="12.75" customHeight="1" x14ac:dyDescent="0.2">
      <c r="A174" s="47" t="e">
        <f t="shared" si="2"/>
        <v>#NAME?</v>
      </c>
      <c r="B174" s="48" t="e">
        <f>IF('Loan Amort Schedule  7-15'!Pay_Num&lt;&gt;"",DATE(YEAR('Loan Amort Schedule  7-15'!Loan_Start),MONTH('Loan Amort Schedule  7-15'!Loan_Start)+('Loan Amort Schedule  7-15'!Pay_Num)*12/'Loan Amort Schedule  7-15'!Num_Pmt_Per_Year,DAY('Loan Amort Schedule  7-15'!Loan_Start)),"")</f>
        <v>#NAME?</v>
      </c>
      <c r="C174" s="50" t="e">
        <f>IF('Loan Amort Schedule  7-15'!Pay_Num&lt;&gt;"",I173,"")</f>
        <v>#NAME?</v>
      </c>
      <c r="D174" s="50" t="e">
        <f>IF('Loan Amort Schedule  7-15'!Pay_Num&lt;&gt;"",'Loan Amort Schedule  7-15'!Scheduled_Monthly_Payment,"")</f>
        <v>#NAME?</v>
      </c>
      <c r="E174"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74"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74" s="50" t="e">
        <f>IF('Loan Amort Schedule  7-15'!Pay_Num&lt;&gt;"",'Loan Amort Schedule  7-15'!Total_Pay-'Loan Amort Schedule  7-15'!Int,"")</f>
        <v>#NAME?</v>
      </c>
      <c r="H174" s="50" t="e">
        <f>IF('Loan Amort Schedule  7-15'!Pay_Num&lt;&gt;"",'Loan Amort Schedule  7-15'!Beg_Bal*'Loan Amort Schedule  7-15'!Interest_Rate/'Loan Amort Schedule  7-15'!Num_Pmt_Per_Year,"")</f>
        <v>#NAME?</v>
      </c>
      <c r="I174" s="50" t="e">
        <f>IF(AND('Loan Amort Schedule  7-15'!Pay_Num&lt;&gt;"",'Loan Amort Schedule  7-15'!Sched_Pay+'Loan Amort Schedule  7-15'!Extra_Pay&lt;'Loan Amort Schedule  7-15'!Beg_Bal),'Loan Amort Schedule  7-15'!Beg_Bal-'Loan Amort Schedule  7-15'!Princ,IF('Loan Amort Schedule  7-15'!Pay_Num&lt;&gt;"",0,""))</f>
        <v>#NAME?</v>
      </c>
      <c r="J174" s="50" t="e">
        <f t="shared" si="1"/>
        <v>#NAME?</v>
      </c>
      <c r="K174" s="5"/>
      <c r="L174" s="5"/>
      <c r="M174" s="5"/>
      <c r="N174" s="5"/>
      <c r="O174" s="5"/>
      <c r="P174" s="5"/>
      <c r="Q174" s="5"/>
      <c r="R174" s="5"/>
      <c r="S174" s="5"/>
      <c r="T174" s="5"/>
      <c r="U174" s="5"/>
      <c r="V174" s="5"/>
      <c r="W174" s="5"/>
      <c r="X174" s="5"/>
      <c r="Y174" s="5"/>
      <c r="Z174" s="5"/>
    </row>
    <row r="175" spans="1:26" ht="12.75" customHeight="1" x14ac:dyDescent="0.2">
      <c r="A175" s="47" t="e">
        <f t="shared" si="2"/>
        <v>#NAME?</v>
      </c>
      <c r="B175" s="48" t="e">
        <f>IF('Loan Amort Schedule  7-15'!Pay_Num&lt;&gt;"",DATE(YEAR('Loan Amort Schedule  7-15'!Loan_Start),MONTH('Loan Amort Schedule  7-15'!Loan_Start)+('Loan Amort Schedule  7-15'!Pay_Num)*12/'Loan Amort Schedule  7-15'!Num_Pmt_Per_Year,DAY('Loan Amort Schedule  7-15'!Loan_Start)),"")</f>
        <v>#NAME?</v>
      </c>
      <c r="C175" s="50" t="e">
        <f>IF('Loan Amort Schedule  7-15'!Pay_Num&lt;&gt;"",I174,"")</f>
        <v>#NAME?</v>
      </c>
      <c r="D175" s="50" t="e">
        <f>IF('Loan Amort Schedule  7-15'!Pay_Num&lt;&gt;"",'Loan Amort Schedule  7-15'!Scheduled_Monthly_Payment,"")</f>
        <v>#NAME?</v>
      </c>
      <c r="E175"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75"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75" s="50" t="e">
        <f>IF('Loan Amort Schedule  7-15'!Pay_Num&lt;&gt;"",'Loan Amort Schedule  7-15'!Total_Pay-'Loan Amort Schedule  7-15'!Int,"")</f>
        <v>#NAME?</v>
      </c>
      <c r="H175" s="50" t="e">
        <f>IF('Loan Amort Schedule  7-15'!Pay_Num&lt;&gt;"",'Loan Amort Schedule  7-15'!Beg_Bal*'Loan Amort Schedule  7-15'!Interest_Rate/'Loan Amort Schedule  7-15'!Num_Pmt_Per_Year,"")</f>
        <v>#NAME?</v>
      </c>
      <c r="I175" s="50" t="e">
        <f>IF(AND('Loan Amort Schedule  7-15'!Pay_Num&lt;&gt;"",'Loan Amort Schedule  7-15'!Sched_Pay+'Loan Amort Schedule  7-15'!Extra_Pay&lt;'Loan Amort Schedule  7-15'!Beg_Bal),'Loan Amort Schedule  7-15'!Beg_Bal-'Loan Amort Schedule  7-15'!Princ,IF('Loan Amort Schedule  7-15'!Pay_Num&lt;&gt;"",0,""))</f>
        <v>#NAME?</v>
      </c>
      <c r="J175" s="50" t="e">
        <f t="shared" si="1"/>
        <v>#NAME?</v>
      </c>
      <c r="K175" s="5"/>
      <c r="L175" s="5"/>
      <c r="M175" s="5"/>
      <c r="N175" s="5"/>
      <c r="O175" s="5"/>
      <c r="P175" s="5"/>
      <c r="Q175" s="5"/>
      <c r="R175" s="5"/>
      <c r="S175" s="5"/>
      <c r="T175" s="5"/>
      <c r="U175" s="5"/>
      <c r="V175" s="5"/>
      <c r="W175" s="5"/>
      <c r="X175" s="5"/>
      <c r="Y175" s="5"/>
      <c r="Z175" s="5"/>
    </row>
    <row r="176" spans="1:26" ht="12.75" customHeight="1" x14ac:dyDescent="0.2">
      <c r="A176" s="47" t="e">
        <f t="shared" si="2"/>
        <v>#NAME?</v>
      </c>
      <c r="B176" s="48" t="e">
        <f>IF('Loan Amort Schedule  7-15'!Pay_Num&lt;&gt;"",DATE(YEAR('Loan Amort Schedule  7-15'!Loan_Start),MONTH('Loan Amort Schedule  7-15'!Loan_Start)+('Loan Amort Schedule  7-15'!Pay_Num)*12/'Loan Amort Schedule  7-15'!Num_Pmt_Per_Year,DAY('Loan Amort Schedule  7-15'!Loan_Start)),"")</f>
        <v>#NAME?</v>
      </c>
      <c r="C176" s="50" t="e">
        <f>IF('Loan Amort Schedule  7-15'!Pay_Num&lt;&gt;"",I175,"")</f>
        <v>#NAME?</v>
      </c>
      <c r="D176" s="50" t="e">
        <f>IF('Loan Amort Schedule  7-15'!Pay_Num&lt;&gt;"",'Loan Amort Schedule  7-15'!Scheduled_Monthly_Payment,"")</f>
        <v>#NAME?</v>
      </c>
      <c r="E176"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76"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76" s="50" t="e">
        <f>IF('Loan Amort Schedule  7-15'!Pay_Num&lt;&gt;"",'Loan Amort Schedule  7-15'!Total_Pay-'Loan Amort Schedule  7-15'!Int,"")</f>
        <v>#NAME?</v>
      </c>
      <c r="H176" s="50" t="e">
        <f>IF('Loan Amort Schedule  7-15'!Pay_Num&lt;&gt;"",'Loan Amort Schedule  7-15'!Beg_Bal*'Loan Amort Schedule  7-15'!Interest_Rate/'Loan Amort Schedule  7-15'!Num_Pmt_Per_Year,"")</f>
        <v>#NAME?</v>
      </c>
      <c r="I176" s="50" t="e">
        <f>IF(AND('Loan Amort Schedule  7-15'!Pay_Num&lt;&gt;"",'Loan Amort Schedule  7-15'!Sched_Pay+'Loan Amort Schedule  7-15'!Extra_Pay&lt;'Loan Amort Schedule  7-15'!Beg_Bal),'Loan Amort Schedule  7-15'!Beg_Bal-'Loan Amort Schedule  7-15'!Princ,IF('Loan Amort Schedule  7-15'!Pay_Num&lt;&gt;"",0,""))</f>
        <v>#NAME?</v>
      </c>
      <c r="J176" s="50" t="e">
        <f t="shared" si="1"/>
        <v>#NAME?</v>
      </c>
      <c r="K176" s="5"/>
      <c r="L176" s="5"/>
      <c r="M176" s="5"/>
      <c r="N176" s="5"/>
      <c r="O176" s="5"/>
      <c r="P176" s="5"/>
      <c r="Q176" s="5"/>
      <c r="R176" s="5"/>
      <c r="S176" s="5"/>
      <c r="T176" s="5"/>
      <c r="U176" s="5"/>
      <c r="V176" s="5"/>
      <c r="W176" s="5"/>
      <c r="X176" s="5"/>
      <c r="Y176" s="5"/>
      <c r="Z176" s="5"/>
    </row>
    <row r="177" spans="1:26" ht="12.75" customHeight="1" x14ac:dyDescent="0.2">
      <c r="A177" s="47" t="e">
        <f t="shared" si="2"/>
        <v>#NAME?</v>
      </c>
      <c r="B177" s="48" t="e">
        <f>IF('Loan Amort Schedule  7-15'!Pay_Num&lt;&gt;"",DATE(YEAR('Loan Amort Schedule  7-15'!Loan_Start),MONTH('Loan Amort Schedule  7-15'!Loan_Start)+('Loan Amort Schedule  7-15'!Pay_Num)*12/'Loan Amort Schedule  7-15'!Num_Pmt_Per_Year,DAY('Loan Amort Schedule  7-15'!Loan_Start)),"")</f>
        <v>#NAME?</v>
      </c>
      <c r="C177" s="50" t="e">
        <f>IF('Loan Amort Schedule  7-15'!Pay_Num&lt;&gt;"",I176,"")</f>
        <v>#NAME?</v>
      </c>
      <c r="D177" s="50" t="e">
        <f>IF('Loan Amort Schedule  7-15'!Pay_Num&lt;&gt;"",'Loan Amort Schedule  7-15'!Scheduled_Monthly_Payment,"")</f>
        <v>#NAME?</v>
      </c>
      <c r="E177"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77"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77" s="50" t="e">
        <f>IF('Loan Amort Schedule  7-15'!Pay_Num&lt;&gt;"",'Loan Amort Schedule  7-15'!Total_Pay-'Loan Amort Schedule  7-15'!Int,"")</f>
        <v>#NAME?</v>
      </c>
      <c r="H177" s="50" t="e">
        <f>IF('Loan Amort Schedule  7-15'!Pay_Num&lt;&gt;"",'Loan Amort Schedule  7-15'!Beg_Bal*'Loan Amort Schedule  7-15'!Interest_Rate/'Loan Amort Schedule  7-15'!Num_Pmt_Per_Year,"")</f>
        <v>#NAME?</v>
      </c>
      <c r="I177" s="50" t="e">
        <f>IF(AND('Loan Amort Schedule  7-15'!Pay_Num&lt;&gt;"",'Loan Amort Schedule  7-15'!Sched_Pay+'Loan Amort Schedule  7-15'!Extra_Pay&lt;'Loan Amort Schedule  7-15'!Beg_Bal),'Loan Amort Schedule  7-15'!Beg_Bal-'Loan Amort Schedule  7-15'!Princ,IF('Loan Amort Schedule  7-15'!Pay_Num&lt;&gt;"",0,""))</f>
        <v>#NAME?</v>
      </c>
      <c r="J177" s="50" t="e">
        <f t="shared" si="1"/>
        <v>#NAME?</v>
      </c>
      <c r="K177" s="5"/>
      <c r="L177" s="5"/>
      <c r="M177" s="5"/>
      <c r="N177" s="5"/>
      <c r="O177" s="5"/>
      <c r="P177" s="5"/>
      <c r="Q177" s="5"/>
      <c r="R177" s="5"/>
      <c r="S177" s="5"/>
      <c r="T177" s="5"/>
      <c r="U177" s="5"/>
      <c r="V177" s="5"/>
      <c r="W177" s="5"/>
      <c r="X177" s="5"/>
      <c r="Y177" s="5"/>
      <c r="Z177" s="5"/>
    </row>
    <row r="178" spans="1:26" ht="12.75" customHeight="1" x14ac:dyDescent="0.2">
      <c r="A178" s="47" t="e">
        <f t="shared" si="2"/>
        <v>#NAME?</v>
      </c>
      <c r="B178" s="48" t="e">
        <f>IF('Loan Amort Schedule  7-15'!Pay_Num&lt;&gt;"",DATE(YEAR('Loan Amort Schedule  7-15'!Loan_Start),MONTH('Loan Amort Schedule  7-15'!Loan_Start)+('Loan Amort Schedule  7-15'!Pay_Num)*12/'Loan Amort Schedule  7-15'!Num_Pmt_Per_Year,DAY('Loan Amort Schedule  7-15'!Loan_Start)),"")</f>
        <v>#NAME?</v>
      </c>
      <c r="C178" s="50" t="e">
        <f>IF('Loan Amort Schedule  7-15'!Pay_Num&lt;&gt;"",I177,"")</f>
        <v>#NAME?</v>
      </c>
      <c r="D178" s="50" t="e">
        <f>IF('Loan Amort Schedule  7-15'!Pay_Num&lt;&gt;"",'Loan Amort Schedule  7-15'!Scheduled_Monthly_Payment,"")</f>
        <v>#NAME?</v>
      </c>
      <c r="E178"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78"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78" s="50" t="e">
        <f>IF('Loan Amort Schedule  7-15'!Pay_Num&lt;&gt;"",'Loan Amort Schedule  7-15'!Total_Pay-'Loan Amort Schedule  7-15'!Int,"")</f>
        <v>#NAME?</v>
      </c>
      <c r="H178" s="50" t="e">
        <f>IF('Loan Amort Schedule  7-15'!Pay_Num&lt;&gt;"",'Loan Amort Schedule  7-15'!Beg_Bal*'Loan Amort Schedule  7-15'!Interest_Rate/'Loan Amort Schedule  7-15'!Num_Pmt_Per_Year,"")</f>
        <v>#NAME?</v>
      </c>
      <c r="I178" s="50" t="e">
        <f>IF(AND('Loan Amort Schedule  7-15'!Pay_Num&lt;&gt;"",'Loan Amort Schedule  7-15'!Sched_Pay+'Loan Amort Schedule  7-15'!Extra_Pay&lt;'Loan Amort Schedule  7-15'!Beg_Bal),'Loan Amort Schedule  7-15'!Beg_Bal-'Loan Amort Schedule  7-15'!Princ,IF('Loan Amort Schedule  7-15'!Pay_Num&lt;&gt;"",0,""))</f>
        <v>#NAME?</v>
      </c>
      <c r="J178" s="50" t="e">
        <f t="shared" si="1"/>
        <v>#NAME?</v>
      </c>
      <c r="K178" s="5"/>
      <c r="L178" s="5"/>
      <c r="M178" s="5"/>
      <c r="N178" s="5"/>
      <c r="O178" s="5"/>
      <c r="P178" s="5"/>
      <c r="Q178" s="5"/>
      <c r="R178" s="5"/>
      <c r="S178" s="5"/>
      <c r="T178" s="5"/>
      <c r="U178" s="5"/>
      <c r="V178" s="5"/>
      <c r="W178" s="5"/>
      <c r="X178" s="5"/>
      <c r="Y178" s="5"/>
      <c r="Z178" s="5"/>
    </row>
    <row r="179" spans="1:26" ht="12.75" customHeight="1" x14ac:dyDescent="0.2">
      <c r="A179" s="47" t="e">
        <f t="shared" si="2"/>
        <v>#NAME?</v>
      </c>
      <c r="B179" s="48" t="e">
        <f>IF('Loan Amort Schedule  7-15'!Pay_Num&lt;&gt;"",DATE(YEAR('Loan Amort Schedule  7-15'!Loan_Start),MONTH('Loan Amort Schedule  7-15'!Loan_Start)+('Loan Amort Schedule  7-15'!Pay_Num)*12/'Loan Amort Schedule  7-15'!Num_Pmt_Per_Year,DAY('Loan Amort Schedule  7-15'!Loan_Start)),"")</f>
        <v>#NAME?</v>
      </c>
      <c r="C179" s="50" t="e">
        <f>IF('Loan Amort Schedule  7-15'!Pay_Num&lt;&gt;"",I178,"")</f>
        <v>#NAME?</v>
      </c>
      <c r="D179" s="50" t="e">
        <f>IF('Loan Amort Schedule  7-15'!Pay_Num&lt;&gt;"",'Loan Amort Schedule  7-15'!Scheduled_Monthly_Payment,"")</f>
        <v>#NAME?</v>
      </c>
      <c r="E179"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79"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79" s="50" t="e">
        <f>IF('Loan Amort Schedule  7-15'!Pay_Num&lt;&gt;"",'Loan Amort Schedule  7-15'!Total_Pay-'Loan Amort Schedule  7-15'!Int,"")</f>
        <v>#NAME?</v>
      </c>
      <c r="H179" s="50" t="e">
        <f>IF('Loan Amort Schedule  7-15'!Pay_Num&lt;&gt;"",'Loan Amort Schedule  7-15'!Beg_Bal*'Loan Amort Schedule  7-15'!Interest_Rate/'Loan Amort Schedule  7-15'!Num_Pmt_Per_Year,"")</f>
        <v>#NAME?</v>
      </c>
      <c r="I179" s="50" t="e">
        <f>IF(AND('Loan Amort Schedule  7-15'!Pay_Num&lt;&gt;"",'Loan Amort Schedule  7-15'!Sched_Pay+'Loan Amort Schedule  7-15'!Extra_Pay&lt;'Loan Amort Schedule  7-15'!Beg_Bal),'Loan Amort Schedule  7-15'!Beg_Bal-'Loan Amort Schedule  7-15'!Princ,IF('Loan Amort Schedule  7-15'!Pay_Num&lt;&gt;"",0,""))</f>
        <v>#NAME?</v>
      </c>
      <c r="J179" s="50" t="e">
        <f t="shared" si="1"/>
        <v>#NAME?</v>
      </c>
      <c r="K179" s="5"/>
      <c r="L179" s="5"/>
      <c r="M179" s="5"/>
      <c r="N179" s="5"/>
      <c r="O179" s="5"/>
      <c r="P179" s="5"/>
      <c r="Q179" s="5"/>
      <c r="R179" s="5"/>
      <c r="S179" s="5"/>
      <c r="T179" s="5"/>
      <c r="U179" s="5"/>
      <c r="V179" s="5"/>
      <c r="W179" s="5"/>
      <c r="X179" s="5"/>
      <c r="Y179" s="5"/>
      <c r="Z179" s="5"/>
    </row>
    <row r="180" spans="1:26" ht="12.75" customHeight="1" x14ac:dyDescent="0.2">
      <c r="A180" s="47" t="e">
        <f t="shared" si="2"/>
        <v>#NAME?</v>
      </c>
      <c r="B180" s="48" t="e">
        <f>IF('Loan Amort Schedule  7-15'!Pay_Num&lt;&gt;"",DATE(YEAR('Loan Amort Schedule  7-15'!Loan_Start),MONTH('Loan Amort Schedule  7-15'!Loan_Start)+('Loan Amort Schedule  7-15'!Pay_Num)*12/'Loan Amort Schedule  7-15'!Num_Pmt_Per_Year,DAY('Loan Amort Schedule  7-15'!Loan_Start)),"")</f>
        <v>#NAME?</v>
      </c>
      <c r="C180" s="50" t="e">
        <f>IF('Loan Amort Schedule  7-15'!Pay_Num&lt;&gt;"",I179,"")</f>
        <v>#NAME?</v>
      </c>
      <c r="D180" s="50" t="e">
        <f>IF('Loan Amort Schedule  7-15'!Pay_Num&lt;&gt;"",'Loan Amort Schedule  7-15'!Scheduled_Monthly_Payment,"")</f>
        <v>#NAME?</v>
      </c>
      <c r="E180"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80"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80" s="50" t="e">
        <f>IF('Loan Amort Schedule  7-15'!Pay_Num&lt;&gt;"",'Loan Amort Schedule  7-15'!Total_Pay-'Loan Amort Schedule  7-15'!Int,"")</f>
        <v>#NAME?</v>
      </c>
      <c r="H180" s="50" t="e">
        <f>IF('Loan Amort Schedule  7-15'!Pay_Num&lt;&gt;"",'Loan Amort Schedule  7-15'!Beg_Bal*'Loan Amort Schedule  7-15'!Interest_Rate/'Loan Amort Schedule  7-15'!Num_Pmt_Per_Year,"")</f>
        <v>#NAME?</v>
      </c>
      <c r="I180" s="50" t="e">
        <f>IF(AND('Loan Amort Schedule  7-15'!Pay_Num&lt;&gt;"",'Loan Amort Schedule  7-15'!Sched_Pay+'Loan Amort Schedule  7-15'!Extra_Pay&lt;'Loan Amort Schedule  7-15'!Beg_Bal),'Loan Amort Schedule  7-15'!Beg_Bal-'Loan Amort Schedule  7-15'!Princ,IF('Loan Amort Schedule  7-15'!Pay_Num&lt;&gt;"",0,""))</f>
        <v>#NAME?</v>
      </c>
      <c r="J180" s="50" t="e">
        <f t="shared" si="1"/>
        <v>#NAME?</v>
      </c>
      <c r="K180" s="5"/>
      <c r="L180" s="5"/>
      <c r="M180" s="5"/>
      <c r="N180" s="5"/>
      <c r="O180" s="5"/>
      <c r="P180" s="5"/>
      <c r="Q180" s="5"/>
      <c r="R180" s="5"/>
      <c r="S180" s="5"/>
      <c r="T180" s="5"/>
      <c r="U180" s="5"/>
      <c r="V180" s="5"/>
      <c r="W180" s="5"/>
      <c r="X180" s="5"/>
      <c r="Y180" s="5"/>
      <c r="Z180" s="5"/>
    </row>
    <row r="181" spans="1:26" ht="12.75" customHeight="1" x14ac:dyDescent="0.2">
      <c r="A181" s="47" t="e">
        <f t="shared" si="2"/>
        <v>#NAME?</v>
      </c>
      <c r="B181" s="48" t="e">
        <f>IF('Loan Amort Schedule  7-15'!Pay_Num&lt;&gt;"",DATE(YEAR('Loan Amort Schedule  7-15'!Loan_Start),MONTH('Loan Amort Schedule  7-15'!Loan_Start)+('Loan Amort Schedule  7-15'!Pay_Num)*12/'Loan Amort Schedule  7-15'!Num_Pmt_Per_Year,DAY('Loan Amort Schedule  7-15'!Loan_Start)),"")</f>
        <v>#NAME?</v>
      </c>
      <c r="C181" s="50" t="e">
        <f>IF('Loan Amort Schedule  7-15'!Pay_Num&lt;&gt;"",I180,"")</f>
        <v>#NAME?</v>
      </c>
      <c r="D181" s="50" t="e">
        <f>IF('Loan Amort Schedule  7-15'!Pay_Num&lt;&gt;"",'Loan Amort Schedule  7-15'!Scheduled_Monthly_Payment,"")</f>
        <v>#NAME?</v>
      </c>
      <c r="E181"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81"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81" s="50" t="e">
        <f>IF('Loan Amort Schedule  7-15'!Pay_Num&lt;&gt;"",'Loan Amort Schedule  7-15'!Total_Pay-'Loan Amort Schedule  7-15'!Int,"")</f>
        <v>#NAME?</v>
      </c>
      <c r="H181" s="50" t="e">
        <f>IF('Loan Amort Schedule  7-15'!Pay_Num&lt;&gt;"",'Loan Amort Schedule  7-15'!Beg_Bal*'Loan Amort Schedule  7-15'!Interest_Rate/'Loan Amort Schedule  7-15'!Num_Pmt_Per_Year,"")</f>
        <v>#NAME?</v>
      </c>
      <c r="I181" s="50" t="e">
        <f>IF(AND('Loan Amort Schedule  7-15'!Pay_Num&lt;&gt;"",'Loan Amort Schedule  7-15'!Sched_Pay+'Loan Amort Schedule  7-15'!Extra_Pay&lt;'Loan Amort Schedule  7-15'!Beg_Bal),'Loan Amort Schedule  7-15'!Beg_Bal-'Loan Amort Schedule  7-15'!Princ,IF('Loan Amort Schedule  7-15'!Pay_Num&lt;&gt;"",0,""))</f>
        <v>#NAME?</v>
      </c>
      <c r="J181" s="50" t="e">
        <f t="shared" si="1"/>
        <v>#NAME?</v>
      </c>
      <c r="K181" s="5"/>
      <c r="L181" s="5"/>
      <c r="M181" s="5"/>
      <c r="N181" s="5"/>
      <c r="O181" s="5"/>
      <c r="P181" s="5"/>
      <c r="Q181" s="5"/>
      <c r="R181" s="5"/>
      <c r="S181" s="5"/>
      <c r="T181" s="5"/>
      <c r="U181" s="5"/>
      <c r="V181" s="5"/>
      <c r="W181" s="5"/>
      <c r="X181" s="5"/>
      <c r="Y181" s="5"/>
      <c r="Z181" s="5"/>
    </row>
    <row r="182" spans="1:26" ht="12.75" customHeight="1" x14ac:dyDescent="0.2">
      <c r="A182" s="47" t="e">
        <f t="shared" si="2"/>
        <v>#NAME?</v>
      </c>
      <c r="B182" s="48" t="e">
        <f>IF('Loan Amort Schedule  7-15'!Pay_Num&lt;&gt;"",DATE(YEAR('Loan Amort Schedule  7-15'!Loan_Start),MONTH('Loan Amort Schedule  7-15'!Loan_Start)+('Loan Amort Schedule  7-15'!Pay_Num)*12/'Loan Amort Schedule  7-15'!Num_Pmt_Per_Year,DAY('Loan Amort Schedule  7-15'!Loan_Start)),"")</f>
        <v>#NAME?</v>
      </c>
      <c r="C182" s="50" t="e">
        <f>IF('Loan Amort Schedule  7-15'!Pay_Num&lt;&gt;"",I181,"")</f>
        <v>#NAME?</v>
      </c>
      <c r="D182" s="50" t="e">
        <f>IF('Loan Amort Schedule  7-15'!Pay_Num&lt;&gt;"",'Loan Amort Schedule  7-15'!Scheduled_Monthly_Payment,"")</f>
        <v>#NAME?</v>
      </c>
      <c r="E182"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82"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82" s="50" t="e">
        <f>IF('Loan Amort Schedule  7-15'!Pay_Num&lt;&gt;"",'Loan Amort Schedule  7-15'!Total_Pay-'Loan Amort Schedule  7-15'!Int,"")</f>
        <v>#NAME?</v>
      </c>
      <c r="H182" s="50" t="e">
        <f>IF('Loan Amort Schedule  7-15'!Pay_Num&lt;&gt;"",'Loan Amort Schedule  7-15'!Beg_Bal*'Loan Amort Schedule  7-15'!Interest_Rate/'Loan Amort Schedule  7-15'!Num_Pmt_Per_Year,"")</f>
        <v>#NAME?</v>
      </c>
      <c r="I182" s="50" t="e">
        <f>IF(AND('Loan Amort Schedule  7-15'!Pay_Num&lt;&gt;"",'Loan Amort Schedule  7-15'!Sched_Pay+'Loan Amort Schedule  7-15'!Extra_Pay&lt;'Loan Amort Schedule  7-15'!Beg_Bal),'Loan Amort Schedule  7-15'!Beg_Bal-'Loan Amort Schedule  7-15'!Princ,IF('Loan Amort Schedule  7-15'!Pay_Num&lt;&gt;"",0,""))</f>
        <v>#NAME?</v>
      </c>
      <c r="J182" s="50" t="e">
        <f t="shared" si="1"/>
        <v>#NAME?</v>
      </c>
      <c r="K182" s="5"/>
      <c r="L182" s="5"/>
      <c r="M182" s="5"/>
      <c r="N182" s="5"/>
      <c r="O182" s="5"/>
      <c r="P182" s="5"/>
      <c r="Q182" s="5"/>
      <c r="R182" s="5"/>
      <c r="S182" s="5"/>
      <c r="T182" s="5"/>
      <c r="U182" s="5"/>
      <c r="V182" s="5"/>
      <c r="W182" s="5"/>
      <c r="X182" s="5"/>
      <c r="Y182" s="5"/>
      <c r="Z182" s="5"/>
    </row>
    <row r="183" spans="1:26" ht="12.75" customHeight="1" x14ac:dyDescent="0.2">
      <c r="A183" s="47" t="e">
        <f t="shared" si="2"/>
        <v>#NAME?</v>
      </c>
      <c r="B183" s="48" t="e">
        <f>IF('Loan Amort Schedule  7-15'!Pay_Num&lt;&gt;"",DATE(YEAR('Loan Amort Schedule  7-15'!Loan_Start),MONTH('Loan Amort Schedule  7-15'!Loan_Start)+('Loan Amort Schedule  7-15'!Pay_Num)*12/'Loan Amort Schedule  7-15'!Num_Pmt_Per_Year,DAY('Loan Amort Schedule  7-15'!Loan_Start)),"")</f>
        <v>#NAME?</v>
      </c>
      <c r="C183" s="50" t="e">
        <f>IF('Loan Amort Schedule  7-15'!Pay_Num&lt;&gt;"",I182,"")</f>
        <v>#NAME?</v>
      </c>
      <c r="D183" s="50" t="e">
        <f>IF('Loan Amort Schedule  7-15'!Pay_Num&lt;&gt;"",'Loan Amort Schedule  7-15'!Scheduled_Monthly_Payment,"")</f>
        <v>#NAME?</v>
      </c>
      <c r="E183"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83"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83" s="50" t="e">
        <f>IF('Loan Amort Schedule  7-15'!Pay_Num&lt;&gt;"",'Loan Amort Schedule  7-15'!Total_Pay-'Loan Amort Schedule  7-15'!Int,"")</f>
        <v>#NAME?</v>
      </c>
      <c r="H183" s="50" t="e">
        <f>IF('Loan Amort Schedule  7-15'!Pay_Num&lt;&gt;"",'Loan Amort Schedule  7-15'!Beg_Bal*'Loan Amort Schedule  7-15'!Interest_Rate/'Loan Amort Schedule  7-15'!Num_Pmt_Per_Year,"")</f>
        <v>#NAME?</v>
      </c>
      <c r="I183" s="50" t="e">
        <f>IF(AND('Loan Amort Schedule  7-15'!Pay_Num&lt;&gt;"",'Loan Amort Schedule  7-15'!Sched_Pay+'Loan Amort Schedule  7-15'!Extra_Pay&lt;'Loan Amort Schedule  7-15'!Beg_Bal),'Loan Amort Schedule  7-15'!Beg_Bal-'Loan Amort Schedule  7-15'!Princ,IF('Loan Amort Schedule  7-15'!Pay_Num&lt;&gt;"",0,""))</f>
        <v>#NAME?</v>
      </c>
      <c r="J183" s="50" t="e">
        <f t="shared" si="1"/>
        <v>#NAME?</v>
      </c>
      <c r="K183" s="5"/>
      <c r="L183" s="5"/>
      <c r="M183" s="5"/>
      <c r="N183" s="5"/>
      <c r="O183" s="5"/>
      <c r="P183" s="5"/>
      <c r="Q183" s="5"/>
      <c r="R183" s="5"/>
      <c r="S183" s="5"/>
      <c r="T183" s="5"/>
      <c r="U183" s="5"/>
      <c r="V183" s="5"/>
      <c r="W183" s="5"/>
      <c r="X183" s="5"/>
      <c r="Y183" s="5"/>
      <c r="Z183" s="5"/>
    </row>
    <row r="184" spans="1:26" ht="12.75" customHeight="1" x14ac:dyDescent="0.2">
      <c r="A184" s="47" t="e">
        <f t="shared" si="2"/>
        <v>#NAME?</v>
      </c>
      <c r="B184" s="48" t="e">
        <f>IF('Loan Amort Schedule  7-15'!Pay_Num&lt;&gt;"",DATE(YEAR('Loan Amort Schedule  7-15'!Loan_Start),MONTH('Loan Amort Schedule  7-15'!Loan_Start)+('Loan Amort Schedule  7-15'!Pay_Num)*12/'Loan Amort Schedule  7-15'!Num_Pmt_Per_Year,DAY('Loan Amort Schedule  7-15'!Loan_Start)),"")</f>
        <v>#NAME?</v>
      </c>
      <c r="C184" s="50" t="e">
        <f>IF('Loan Amort Schedule  7-15'!Pay_Num&lt;&gt;"",I183,"")</f>
        <v>#NAME?</v>
      </c>
      <c r="D184" s="50" t="e">
        <f>IF('Loan Amort Schedule  7-15'!Pay_Num&lt;&gt;"",'Loan Amort Schedule  7-15'!Scheduled_Monthly_Payment,"")</f>
        <v>#NAME?</v>
      </c>
      <c r="E184"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84"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84" s="50" t="e">
        <f>IF('Loan Amort Schedule  7-15'!Pay_Num&lt;&gt;"",'Loan Amort Schedule  7-15'!Total_Pay-'Loan Amort Schedule  7-15'!Int,"")</f>
        <v>#NAME?</v>
      </c>
      <c r="H184" s="50" t="e">
        <f>IF('Loan Amort Schedule  7-15'!Pay_Num&lt;&gt;"",'Loan Amort Schedule  7-15'!Beg_Bal*'Loan Amort Schedule  7-15'!Interest_Rate/'Loan Amort Schedule  7-15'!Num_Pmt_Per_Year,"")</f>
        <v>#NAME?</v>
      </c>
      <c r="I184" s="50" t="e">
        <f>IF(AND('Loan Amort Schedule  7-15'!Pay_Num&lt;&gt;"",'Loan Amort Schedule  7-15'!Sched_Pay+'Loan Amort Schedule  7-15'!Extra_Pay&lt;'Loan Amort Schedule  7-15'!Beg_Bal),'Loan Amort Schedule  7-15'!Beg_Bal-'Loan Amort Schedule  7-15'!Princ,IF('Loan Amort Schedule  7-15'!Pay_Num&lt;&gt;"",0,""))</f>
        <v>#NAME?</v>
      </c>
      <c r="J184" s="50" t="e">
        <f t="shared" si="1"/>
        <v>#NAME?</v>
      </c>
      <c r="K184" s="5"/>
      <c r="L184" s="5"/>
      <c r="M184" s="5"/>
      <c r="N184" s="5"/>
      <c r="O184" s="5"/>
      <c r="P184" s="5"/>
      <c r="Q184" s="5"/>
      <c r="R184" s="5"/>
      <c r="S184" s="5"/>
      <c r="T184" s="5"/>
      <c r="U184" s="5"/>
      <c r="V184" s="5"/>
      <c r="W184" s="5"/>
      <c r="X184" s="5"/>
      <c r="Y184" s="5"/>
      <c r="Z184" s="5"/>
    </row>
    <row r="185" spans="1:26" ht="12.75" customHeight="1" x14ac:dyDescent="0.2">
      <c r="A185" s="47" t="e">
        <f t="shared" si="2"/>
        <v>#NAME?</v>
      </c>
      <c r="B185" s="48" t="e">
        <f>IF('Loan Amort Schedule  7-15'!Pay_Num&lt;&gt;"",DATE(YEAR('Loan Amort Schedule  7-15'!Loan_Start),MONTH('Loan Amort Schedule  7-15'!Loan_Start)+('Loan Amort Schedule  7-15'!Pay_Num)*12/'Loan Amort Schedule  7-15'!Num_Pmt_Per_Year,DAY('Loan Amort Schedule  7-15'!Loan_Start)),"")</f>
        <v>#NAME?</v>
      </c>
      <c r="C185" s="50" t="e">
        <f>IF('Loan Amort Schedule  7-15'!Pay_Num&lt;&gt;"",I184,"")</f>
        <v>#NAME?</v>
      </c>
      <c r="D185" s="50" t="e">
        <f>IF('Loan Amort Schedule  7-15'!Pay_Num&lt;&gt;"",'Loan Amort Schedule  7-15'!Scheduled_Monthly_Payment,"")</f>
        <v>#NAME?</v>
      </c>
      <c r="E185"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85"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85" s="50" t="e">
        <f>IF('Loan Amort Schedule  7-15'!Pay_Num&lt;&gt;"",'Loan Amort Schedule  7-15'!Total_Pay-'Loan Amort Schedule  7-15'!Int,"")</f>
        <v>#NAME?</v>
      </c>
      <c r="H185" s="50" t="e">
        <f>IF('Loan Amort Schedule  7-15'!Pay_Num&lt;&gt;"",'Loan Amort Schedule  7-15'!Beg_Bal*'Loan Amort Schedule  7-15'!Interest_Rate/'Loan Amort Schedule  7-15'!Num_Pmt_Per_Year,"")</f>
        <v>#NAME?</v>
      </c>
      <c r="I185" s="50" t="e">
        <f>IF(AND('Loan Amort Schedule  7-15'!Pay_Num&lt;&gt;"",'Loan Amort Schedule  7-15'!Sched_Pay+'Loan Amort Schedule  7-15'!Extra_Pay&lt;'Loan Amort Schedule  7-15'!Beg_Bal),'Loan Amort Schedule  7-15'!Beg_Bal-'Loan Amort Schedule  7-15'!Princ,IF('Loan Amort Schedule  7-15'!Pay_Num&lt;&gt;"",0,""))</f>
        <v>#NAME?</v>
      </c>
      <c r="J185" s="50" t="e">
        <f t="shared" si="1"/>
        <v>#NAME?</v>
      </c>
      <c r="K185" s="5"/>
      <c r="L185" s="5"/>
      <c r="M185" s="5"/>
      <c r="N185" s="5"/>
      <c r="O185" s="5"/>
      <c r="P185" s="5"/>
      <c r="Q185" s="5"/>
      <c r="R185" s="5"/>
      <c r="S185" s="5"/>
      <c r="T185" s="5"/>
      <c r="U185" s="5"/>
      <c r="V185" s="5"/>
      <c r="W185" s="5"/>
      <c r="X185" s="5"/>
      <c r="Y185" s="5"/>
      <c r="Z185" s="5"/>
    </row>
    <row r="186" spans="1:26" ht="12.75" customHeight="1" x14ac:dyDescent="0.2">
      <c r="A186" s="47" t="e">
        <f t="shared" si="2"/>
        <v>#NAME?</v>
      </c>
      <c r="B186" s="48" t="e">
        <f>IF('Loan Amort Schedule  7-15'!Pay_Num&lt;&gt;"",DATE(YEAR('Loan Amort Schedule  7-15'!Loan_Start),MONTH('Loan Amort Schedule  7-15'!Loan_Start)+('Loan Amort Schedule  7-15'!Pay_Num)*12/'Loan Amort Schedule  7-15'!Num_Pmt_Per_Year,DAY('Loan Amort Schedule  7-15'!Loan_Start)),"")</f>
        <v>#NAME?</v>
      </c>
      <c r="C186" s="50" t="e">
        <f>IF('Loan Amort Schedule  7-15'!Pay_Num&lt;&gt;"",I185,"")</f>
        <v>#NAME?</v>
      </c>
      <c r="D186" s="50" t="e">
        <f>IF('Loan Amort Schedule  7-15'!Pay_Num&lt;&gt;"",'Loan Amort Schedule  7-15'!Scheduled_Monthly_Payment,"")</f>
        <v>#NAME?</v>
      </c>
      <c r="E186"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86"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86" s="50" t="e">
        <f>IF('Loan Amort Schedule  7-15'!Pay_Num&lt;&gt;"",'Loan Amort Schedule  7-15'!Total_Pay-'Loan Amort Schedule  7-15'!Int,"")</f>
        <v>#NAME?</v>
      </c>
      <c r="H186" s="50" t="e">
        <f>IF('Loan Amort Schedule  7-15'!Pay_Num&lt;&gt;"",'Loan Amort Schedule  7-15'!Beg_Bal*'Loan Amort Schedule  7-15'!Interest_Rate/'Loan Amort Schedule  7-15'!Num_Pmt_Per_Year,"")</f>
        <v>#NAME?</v>
      </c>
      <c r="I186" s="50" t="e">
        <f>IF(AND('Loan Amort Schedule  7-15'!Pay_Num&lt;&gt;"",'Loan Amort Schedule  7-15'!Sched_Pay+'Loan Amort Schedule  7-15'!Extra_Pay&lt;'Loan Amort Schedule  7-15'!Beg_Bal),'Loan Amort Schedule  7-15'!Beg_Bal-'Loan Amort Schedule  7-15'!Princ,IF('Loan Amort Schedule  7-15'!Pay_Num&lt;&gt;"",0,""))</f>
        <v>#NAME?</v>
      </c>
      <c r="J186" s="50" t="e">
        <f t="shared" si="1"/>
        <v>#NAME?</v>
      </c>
      <c r="K186" s="5"/>
      <c r="L186" s="5"/>
      <c r="M186" s="5"/>
      <c r="N186" s="5"/>
      <c r="O186" s="5"/>
      <c r="P186" s="5"/>
      <c r="Q186" s="5"/>
      <c r="R186" s="5"/>
      <c r="S186" s="5"/>
      <c r="T186" s="5"/>
      <c r="U186" s="5"/>
      <c r="V186" s="5"/>
      <c r="W186" s="5"/>
      <c r="X186" s="5"/>
      <c r="Y186" s="5"/>
      <c r="Z186" s="5"/>
    </row>
    <row r="187" spans="1:26" ht="12.75" customHeight="1" x14ac:dyDescent="0.2">
      <c r="A187" s="47" t="e">
        <f t="shared" si="2"/>
        <v>#NAME?</v>
      </c>
      <c r="B187" s="48" t="e">
        <f>IF('Loan Amort Schedule  7-15'!Pay_Num&lt;&gt;"",DATE(YEAR('Loan Amort Schedule  7-15'!Loan_Start),MONTH('Loan Amort Schedule  7-15'!Loan_Start)+('Loan Amort Schedule  7-15'!Pay_Num)*12/'Loan Amort Schedule  7-15'!Num_Pmt_Per_Year,DAY('Loan Amort Schedule  7-15'!Loan_Start)),"")</f>
        <v>#NAME?</v>
      </c>
      <c r="C187" s="50" t="e">
        <f>IF('Loan Amort Schedule  7-15'!Pay_Num&lt;&gt;"",I186,"")</f>
        <v>#NAME?</v>
      </c>
      <c r="D187" s="50" t="e">
        <f>IF('Loan Amort Schedule  7-15'!Pay_Num&lt;&gt;"",'Loan Amort Schedule  7-15'!Scheduled_Monthly_Payment,"")</f>
        <v>#NAME?</v>
      </c>
      <c r="E187"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87"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87" s="50" t="e">
        <f>IF('Loan Amort Schedule  7-15'!Pay_Num&lt;&gt;"",'Loan Amort Schedule  7-15'!Total_Pay-'Loan Amort Schedule  7-15'!Int,"")</f>
        <v>#NAME?</v>
      </c>
      <c r="H187" s="50" t="e">
        <f>IF('Loan Amort Schedule  7-15'!Pay_Num&lt;&gt;"",'Loan Amort Schedule  7-15'!Beg_Bal*'Loan Amort Schedule  7-15'!Interest_Rate/'Loan Amort Schedule  7-15'!Num_Pmt_Per_Year,"")</f>
        <v>#NAME?</v>
      </c>
      <c r="I187" s="50" t="e">
        <f>IF(AND('Loan Amort Schedule  7-15'!Pay_Num&lt;&gt;"",'Loan Amort Schedule  7-15'!Sched_Pay+'Loan Amort Schedule  7-15'!Extra_Pay&lt;'Loan Amort Schedule  7-15'!Beg_Bal),'Loan Amort Schedule  7-15'!Beg_Bal-'Loan Amort Schedule  7-15'!Princ,IF('Loan Amort Schedule  7-15'!Pay_Num&lt;&gt;"",0,""))</f>
        <v>#NAME?</v>
      </c>
      <c r="J187" s="50" t="e">
        <f t="shared" si="1"/>
        <v>#NAME?</v>
      </c>
      <c r="K187" s="5"/>
      <c r="L187" s="5"/>
      <c r="M187" s="5"/>
      <c r="N187" s="5"/>
      <c r="O187" s="5"/>
      <c r="P187" s="5"/>
      <c r="Q187" s="5"/>
      <c r="R187" s="5"/>
      <c r="S187" s="5"/>
      <c r="T187" s="5"/>
      <c r="U187" s="5"/>
      <c r="V187" s="5"/>
      <c r="W187" s="5"/>
      <c r="X187" s="5"/>
      <c r="Y187" s="5"/>
      <c r="Z187" s="5"/>
    </row>
    <row r="188" spans="1:26" ht="12.75" customHeight="1" x14ac:dyDescent="0.2">
      <c r="A188" s="47" t="e">
        <f t="shared" si="2"/>
        <v>#NAME?</v>
      </c>
      <c r="B188" s="48" t="e">
        <f>IF('Loan Amort Schedule  7-15'!Pay_Num&lt;&gt;"",DATE(YEAR('Loan Amort Schedule  7-15'!Loan_Start),MONTH('Loan Amort Schedule  7-15'!Loan_Start)+('Loan Amort Schedule  7-15'!Pay_Num)*12/'Loan Amort Schedule  7-15'!Num_Pmt_Per_Year,DAY('Loan Amort Schedule  7-15'!Loan_Start)),"")</f>
        <v>#NAME?</v>
      </c>
      <c r="C188" s="50" t="e">
        <f>IF('Loan Amort Schedule  7-15'!Pay_Num&lt;&gt;"",I187,"")</f>
        <v>#NAME?</v>
      </c>
      <c r="D188" s="50" t="e">
        <f>IF('Loan Amort Schedule  7-15'!Pay_Num&lt;&gt;"",'Loan Amort Schedule  7-15'!Scheduled_Monthly_Payment,"")</f>
        <v>#NAME?</v>
      </c>
      <c r="E188"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88"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88" s="50" t="e">
        <f>IF('Loan Amort Schedule  7-15'!Pay_Num&lt;&gt;"",'Loan Amort Schedule  7-15'!Total_Pay-'Loan Amort Schedule  7-15'!Int,"")</f>
        <v>#NAME?</v>
      </c>
      <c r="H188" s="50" t="e">
        <f>IF('Loan Amort Schedule  7-15'!Pay_Num&lt;&gt;"",'Loan Amort Schedule  7-15'!Beg_Bal*'Loan Amort Schedule  7-15'!Interest_Rate/'Loan Amort Schedule  7-15'!Num_Pmt_Per_Year,"")</f>
        <v>#NAME?</v>
      </c>
      <c r="I188" s="50" t="e">
        <f>IF(AND('Loan Amort Schedule  7-15'!Pay_Num&lt;&gt;"",'Loan Amort Schedule  7-15'!Sched_Pay+'Loan Amort Schedule  7-15'!Extra_Pay&lt;'Loan Amort Schedule  7-15'!Beg_Bal),'Loan Amort Schedule  7-15'!Beg_Bal-'Loan Amort Schedule  7-15'!Princ,IF('Loan Amort Schedule  7-15'!Pay_Num&lt;&gt;"",0,""))</f>
        <v>#NAME?</v>
      </c>
      <c r="J188" s="50" t="e">
        <f t="shared" si="1"/>
        <v>#NAME?</v>
      </c>
      <c r="K188" s="5"/>
      <c r="L188" s="5"/>
      <c r="M188" s="5"/>
      <c r="N188" s="5"/>
      <c r="O188" s="5"/>
      <c r="P188" s="5"/>
      <c r="Q188" s="5"/>
      <c r="R188" s="5"/>
      <c r="S188" s="5"/>
      <c r="T188" s="5"/>
      <c r="U188" s="5"/>
      <c r="V188" s="5"/>
      <c r="W188" s="5"/>
      <c r="X188" s="5"/>
      <c r="Y188" s="5"/>
      <c r="Z188" s="5"/>
    </row>
    <row r="189" spans="1:26" ht="12.75" customHeight="1" x14ac:dyDescent="0.2">
      <c r="A189" s="47" t="e">
        <f t="shared" si="2"/>
        <v>#NAME?</v>
      </c>
      <c r="B189" s="48" t="e">
        <f>IF('Loan Amort Schedule  7-15'!Pay_Num&lt;&gt;"",DATE(YEAR('Loan Amort Schedule  7-15'!Loan_Start),MONTH('Loan Amort Schedule  7-15'!Loan_Start)+('Loan Amort Schedule  7-15'!Pay_Num)*12/'Loan Amort Schedule  7-15'!Num_Pmt_Per_Year,DAY('Loan Amort Schedule  7-15'!Loan_Start)),"")</f>
        <v>#NAME?</v>
      </c>
      <c r="C189" s="50" t="e">
        <f>IF('Loan Amort Schedule  7-15'!Pay_Num&lt;&gt;"",I188,"")</f>
        <v>#NAME?</v>
      </c>
      <c r="D189" s="50" t="e">
        <f>IF('Loan Amort Schedule  7-15'!Pay_Num&lt;&gt;"",'Loan Amort Schedule  7-15'!Scheduled_Monthly_Payment,"")</f>
        <v>#NAME?</v>
      </c>
      <c r="E189"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89"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89" s="50" t="e">
        <f>IF('Loan Amort Schedule  7-15'!Pay_Num&lt;&gt;"",'Loan Amort Schedule  7-15'!Total_Pay-'Loan Amort Schedule  7-15'!Int,"")</f>
        <v>#NAME?</v>
      </c>
      <c r="H189" s="50" t="e">
        <f>IF('Loan Amort Schedule  7-15'!Pay_Num&lt;&gt;"",'Loan Amort Schedule  7-15'!Beg_Bal*'Loan Amort Schedule  7-15'!Interest_Rate/'Loan Amort Schedule  7-15'!Num_Pmt_Per_Year,"")</f>
        <v>#NAME?</v>
      </c>
      <c r="I189" s="50" t="e">
        <f>IF(AND('Loan Amort Schedule  7-15'!Pay_Num&lt;&gt;"",'Loan Amort Schedule  7-15'!Sched_Pay+'Loan Amort Schedule  7-15'!Extra_Pay&lt;'Loan Amort Schedule  7-15'!Beg_Bal),'Loan Amort Schedule  7-15'!Beg_Bal-'Loan Amort Schedule  7-15'!Princ,IF('Loan Amort Schedule  7-15'!Pay_Num&lt;&gt;"",0,""))</f>
        <v>#NAME?</v>
      </c>
      <c r="J189" s="50" t="e">
        <f t="shared" si="1"/>
        <v>#NAME?</v>
      </c>
      <c r="K189" s="5"/>
      <c r="L189" s="5"/>
      <c r="M189" s="5"/>
      <c r="N189" s="5"/>
      <c r="O189" s="5"/>
      <c r="P189" s="5"/>
      <c r="Q189" s="5"/>
      <c r="R189" s="5"/>
      <c r="S189" s="5"/>
      <c r="T189" s="5"/>
      <c r="U189" s="5"/>
      <c r="V189" s="5"/>
      <c r="W189" s="5"/>
      <c r="X189" s="5"/>
      <c r="Y189" s="5"/>
      <c r="Z189" s="5"/>
    </row>
    <row r="190" spans="1:26" ht="12.75" customHeight="1" x14ac:dyDescent="0.2">
      <c r="A190" s="47" t="e">
        <f t="shared" si="2"/>
        <v>#NAME?</v>
      </c>
      <c r="B190" s="48" t="e">
        <f>IF('Loan Amort Schedule  7-15'!Pay_Num&lt;&gt;"",DATE(YEAR('Loan Amort Schedule  7-15'!Loan_Start),MONTH('Loan Amort Schedule  7-15'!Loan_Start)+('Loan Amort Schedule  7-15'!Pay_Num)*12/'Loan Amort Schedule  7-15'!Num_Pmt_Per_Year,DAY('Loan Amort Schedule  7-15'!Loan_Start)),"")</f>
        <v>#NAME?</v>
      </c>
      <c r="C190" s="50" t="e">
        <f>IF('Loan Amort Schedule  7-15'!Pay_Num&lt;&gt;"",I189,"")</f>
        <v>#NAME?</v>
      </c>
      <c r="D190" s="50" t="e">
        <f>IF('Loan Amort Schedule  7-15'!Pay_Num&lt;&gt;"",'Loan Amort Schedule  7-15'!Scheduled_Monthly_Payment,"")</f>
        <v>#NAME?</v>
      </c>
      <c r="E190"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90"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90" s="50" t="e">
        <f>IF('Loan Amort Schedule  7-15'!Pay_Num&lt;&gt;"",'Loan Amort Schedule  7-15'!Total_Pay-'Loan Amort Schedule  7-15'!Int,"")</f>
        <v>#NAME?</v>
      </c>
      <c r="H190" s="50" t="e">
        <f>IF('Loan Amort Schedule  7-15'!Pay_Num&lt;&gt;"",'Loan Amort Schedule  7-15'!Beg_Bal*'Loan Amort Schedule  7-15'!Interest_Rate/'Loan Amort Schedule  7-15'!Num_Pmt_Per_Year,"")</f>
        <v>#NAME?</v>
      </c>
      <c r="I190" s="50" t="e">
        <f>IF(AND('Loan Amort Schedule  7-15'!Pay_Num&lt;&gt;"",'Loan Amort Schedule  7-15'!Sched_Pay+'Loan Amort Schedule  7-15'!Extra_Pay&lt;'Loan Amort Schedule  7-15'!Beg_Bal),'Loan Amort Schedule  7-15'!Beg_Bal-'Loan Amort Schedule  7-15'!Princ,IF('Loan Amort Schedule  7-15'!Pay_Num&lt;&gt;"",0,""))</f>
        <v>#NAME?</v>
      </c>
      <c r="J190" s="50" t="e">
        <f t="shared" si="1"/>
        <v>#NAME?</v>
      </c>
      <c r="K190" s="5"/>
      <c r="L190" s="5"/>
      <c r="M190" s="5"/>
      <c r="N190" s="5"/>
      <c r="O190" s="5"/>
      <c r="P190" s="5"/>
      <c r="Q190" s="5"/>
      <c r="R190" s="5"/>
      <c r="S190" s="5"/>
      <c r="T190" s="5"/>
      <c r="U190" s="5"/>
      <c r="V190" s="5"/>
      <c r="W190" s="5"/>
      <c r="X190" s="5"/>
      <c r="Y190" s="5"/>
      <c r="Z190" s="5"/>
    </row>
    <row r="191" spans="1:26" ht="12.75" customHeight="1" x14ac:dyDescent="0.2">
      <c r="A191" s="47" t="e">
        <f t="shared" si="2"/>
        <v>#NAME?</v>
      </c>
      <c r="B191" s="48" t="e">
        <f>IF('Loan Amort Schedule  7-15'!Pay_Num&lt;&gt;"",DATE(YEAR('Loan Amort Schedule  7-15'!Loan_Start),MONTH('Loan Amort Schedule  7-15'!Loan_Start)+('Loan Amort Schedule  7-15'!Pay_Num)*12/'Loan Amort Schedule  7-15'!Num_Pmt_Per_Year,DAY('Loan Amort Schedule  7-15'!Loan_Start)),"")</f>
        <v>#NAME?</v>
      </c>
      <c r="C191" s="50" t="e">
        <f>IF('Loan Amort Schedule  7-15'!Pay_Num&lt;&gt;"",I190,"")</f>
        <v>#NAME?</v>
      </c>
      <c r="D191" s="50" t="e">
        <f>IF('Loan Amort Schedule  7-15'!Pay_Num&lt;&gt;"",'Loan Amort Schedule  7-15'!Scheduled_Monthly_Payment,"")</f>
        <v>#NAME?</v>
      </c>
      <c r="E191"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91"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91" s="50" t="e">
        <f>IF('Loan Amort Schedule  7-15'!Pay_Num&lt;&gt;"",'Loan Amort Schedule  7-15'!Total_Pay-'Loan Amort Schedule  7-15'!Int,"")</f>
        <v>#NAME?</v>
      </c>
      <c r="H191" s="50" t="e">
        <f>IF('Loan Amort Schedule  7-15'!Pay_Num&lt;&gt;"",'Loan Amort Schedule  7-15'!Beg_Bal*'Loan Amort Schedule  7-15'!Interest_Rate/'Loan Amort Schedule  7-15'!Num_Pmt_Per_Year,"")</f>
        <v>#NAME?</v>
      </c>
      <c r="I191" s="50" t="e">
        <f>IF(AND('Loan Amort Schedule  7-15'!Pay_Num&lt;&gt;"",'Loan Amort Schedule  7-15'!Sched_Pay+'Loan Amort Schedule  7-15'!Extra_Pay&lt;'Loan Amort Schedule  7-15'!Beg_Bal),'Loan Amort Schedule  7-15'!Beg_Bal-'Loan Amort Schedule  7-15'!Princ,IF('Loan Amort Schedule  7-15'!Pay_Num&lt;&gt;"",0,""))</f>
        <v>#NAME?</v>
      </c>
      <c r="J191" s="50" t="e">
        <f t="shared" si="1"/>
        <v>#NAME?</v>
      </c>
      <c r="K191" s="5"/>
      <c r="L191" s="5"/>
      <c r="M191" s="5"/>
      <c r="N191" s="5"/>
      <c r="O191" s="5"/>
      <c r="P191" s="5"/>
      <c r="Q191" s="5"/>
      <c r="R191" s="5"/>
      <c r="S191" s="5"/>
      <c r="T191" s="5"/>
      <c r="U191" s="5"/>
      <c r="V191" s="5"/>
      <c r="W191" s="5"/>
      <c r="X191" s="5"/>
      <c r="Y191" s="5"/>
      <c r="Z191" s="5"/>
    </row>
    <row r="192" spans="1:26" ht="12.75" customHeight="1" x14ac:dyDescent="0.2">
      <c r="A192" s="47" t="e">
        <f t="shared" si="2"/>
        <v>#NAME?</v>
      </c>
      <c r="B192" s="48" t="e">
        <f>IF('Loan Amort Schedule  7-15'!Pay_Num&lt;&gt;"",DATE(YEAR('Loan Amort Schedule  7-15'!Loan_Start),MONTH('Loan Amort Schedule  7-15'!Loan_Start)+('Loan Amort Schedule  7-15'!Pay_Num)*12/'Loan Amort Schedule  7-15'!Num_Pmt_Per_Year,DAY('Loan Amort Schedule  7-15'!Loan_Start)),"")</f>
        <v>#NAME?</v>
      </c>
      <c r="C192" s="50" t="e">
        <f>IF('Loan Amort Schedule  7-15'!Pay_Num&lt;&gt;"",I191,"")</f>
        <v>#NAME?</v>
      </c>
      <c r="D192" s="50" t="e">
        <f>IF('Loan Amort Schedule  7-15'!Pay_Num&lt;&gt;"",'Loan Amort Schedule  7-15'!Scheduled_Monthly_Payment,"")</f>
        <v>#NAME?</v>
      </c>
      <c r="E192"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92"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92" s="50" t="e">
        <f>IF('Loan Amort Schedule  7-15'!Pay_Num&lt;&gt;"",'Loan Amort Schedule  7-15'!Total_Pay-'Loan Amort Schedule  7-15'!Int,"")</f>
        <v>#NAME?</v>
      </c>
      <c r="H192" s="50" t="e">
        <f>IF('Loan Amort Schedule  7-15'!Pay_Num&lt;&gt;"",'Loan Amort Schedule  7-15'!Beg_Bal*'Loan Amort Schedule  7-15'!Interest_Rate/'Loan Amort Schedule  7-15'!Num_Pmt_Per_Year,"")</f>
        <v>#NAME?</v>
      </c>
      <c r="I192" s="50" t="e">
        <f>IF(AND('Loan Amort Schedule  7-15'!Pay_Num&lt;&gt;"",'Loan Amort Schedule  7-15'!Sched_Pay+'Loan Amort Schedule  7-15'!Extra_Pay&lt;'Loan Amort Schedule  7-15'!Beg_Bal),'Loan Amort Schedule  7-15'!Beg_Bal-'Loan Amort Schedule  7-15'!Princ,IF('Loan Amort Schedule  7-15'!Pay_Num&lt;&gt;"",0,""))</f>
        <v>#NAME?</v>
      </c>
      <c r="J192" s="50" t="e">
        <f t="shared" si="1"/>
        <v>#NAME?</v>
      </c>
      <c r="K192" s="5"/>
      <c r="L192" s="5"/>
      <c r="M192" s="5"/>
      <c r="N192" s="5"/>
      <c r="O192" s="5"/>
      <c r="P192" s="5"/>
      <c r="Q192" s="5"/>
      <c r="R192" s="5"/>
      <c r="S192" s="5"/>
      <c r="T192" s="5"/>
      <c r="U192" s="5"/>
      <c r="V192" s="5"/>
      <c r="W192" s="5"/>
      <c r="X192" s="5"/>
      <c r="Y192" s="5"/>
      <c r="Z192" s="5"/>
    </row>
    <row r="193" spans="1:26" ht="12.75" customHeight="1" x14ac:dyDescent="0.2">
      <c r="A193" s="47" t="e">
        <f t="shared" si="2"/>
        <v>#NAME?</v>
      </c>
      <c r="B193" s="48" t="e">
        <f>IF('Loan Amort Schedule  7-15'!Pay_Num&lt;&gt;"",DATE(YEAR('Loan Amort Schedule  7-15'!Loan_Start),MONTH('Loan Amort Schedule  7-15'!Loan_Start)+('Loan Amort Schedule  7-15'!Pay_Num)*12/'Loan Amort Schedule  7-15'!Num_Pmt_Per_Year,DAY('Loan Amort Schedule  7-15'!Loan_Start)),"")</f>
        <v>#NAME?</v>
      </c>
      <c r="C193" s="50" t="e">
        <f>IF('Loan Amort Schedule  7-15'!Pay_Num&lt;&gt;"",I192,"")</f>
        <v>#NAME?</v>
      </c>
      <c r="D193" s="50" t="e">
        <f>IF('Loan Amort Schedule  7-15'!Pay_Num&lt;&gt;"",'Loan Amort Schedule  7-15'!Scheduled_Monthly_Payment,"")</f>
        <v>#NAME?</v>
      </c>
      <c r="E193"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93"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93" s="50" t="e">
        <f>IF('Loan Amort Schedule  7-15'!Pay_Num&lt;&gt;"",'Loan Amort Schedule  7-15'!Total_Pay-'Loan Amort Schedule  7-15'!Int,"")</f>
        <v>#NAME?</v>
      </c>
      <c r="H193" s="50" t="e">
        <f>IF('Loan Amort Schedule  7-15'!Pay_Num&lt;&gt;"",'Loan Amort Schedule  7-15'!Beg_Bal*'Loan Amort Schedule  7-15'!Interest_Rate/'Loan Amort Schedule  7-15'!Num_Pmt_Per_Year,"")</f>
        <v>#NAME?</v>
      </c>
      <c r="I193" s="50" t="e">
        <f>IF(AND('Loan Amort Schedule  7-15'!Pay_Num&lt;&gt;"",'Loan Amort Schedule  7-15'!Sched_Pay+'Loan Amort Schedule  7-15'!Extra_Pay&lt;'Loan Amort Schedule  7-15'!Beg_Bal),'Loan Amort Schedule  7-15'!Beg_Bal-'Loan Amort Schedule  7-15'!Princ,IF('Loan Amort Schedule  7-15'!Pay_Num&lt;&gt;"",0,""))</f>
        <v>#NAME?</v>
      </c>
      <c r="J193" s="50" t="e">
        <f t="shared" si="1"/>
        <v>#NAME?</v>
      </c>
      <c r="K193" s="5"/>
      <c r="L193" s="5"/>
      <c r="M193" s="5"/>
      <c r="N193" s="5"/>
      <c r="O193" s="5"/>
      <c r="P193" s="5"/>
      <c r="Q193" s="5"/>
      <c r="R193" s="5"/>
      <c r="S193" s="5"/>
      <c r="T193" s="5"/>
      <c r="U193" s="5"/>
      <c r="V193" s="5"/>
      <c r="W193" s="5"/>
      <c r="X193" s="5"/>
      <c r="Y193" s="5"/>
      <c r="Z193" s="5"/>
    </row>
    <row r="194" spans="1:26" ht="12.75" customHeight="1" x14ac:dyDescent="0.2">
      <c r="A194" s="47" t="e">
        <f t="shared" si="2"/>
        <v>#NAME?</v>
      </c>
      <c r="B194" s="48" t="e">
        <f>IF('Loan Amort Schedule  7-15'!Pay_Num&lt;&gt;"",DATE(YEAR('Loan Amort Schedule  7-15'!Loan_Start),MONTH('Loan Amort Schedule  7-15'!Loan_Start)+('Loan Amort Schedule  7-15'!Pay_Num)*12/'Loan Amort Schedule  7-15'!Num_Pmt_Per_Year,DAY('Loan Amort Schedule  7-15'!Loan_Start)),"")</f>
        <v>#NAME?</v>
      </c>
      <c r="C194" s="50" t="e">
        <f>IF('Loan Amort Schedule  7-15'!Pay_Num&lt;&gt;"",I193,"")</f>
        <v>#NAME?</v>
      </c>
      <c r="D194" s="50" t="e">
        <f>IF('Loan Amort Schedule  7-15'!Pay_Num&lt;&gt;"",'Loan Amort Schedule  7-15'!Scheduled_Monthly_Payment,"")</f>
        <v>#NAME?</v>
      </c>
      <c r="E194"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94"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94" s="50" t="e">
        <f>IF('Loan Amort Schedule  7-15'!Pay_Num&lt;&gt;"",'Loan Amort Schedule  7-15'!Total_Pay-'Loan Amort Schedule  7-15'!Int,"")</f>
        <v>#NAME?</v>
      </c>
      <c r="H194" s="50" t="e">
        <f>IF('Loan Amort Schedule  7-15'!Pay_Num&lt;&gt;"",'Loan Amort Schedule  7-15'!Beg_Bal*'Loan Amort Schedule  7-15'!Interest_Rate/'Loan Amort Schedule  7-15'!Num_Pmt_Per_Year,"")</f>
        <v>#NAME?</v>
      </c>
      <c r="I194" s="50" t="e">
        <f>IF(AND('Loan Amort Schedule  7-15'!Pay_Num&lt;&gt;"",'Loan Amort Schedule  7-15'!Sched_Pay+'Loan Amort Schedule  7-15'!Extra_Pay&lt;'Loan Amort Schedule  7-15'!Beg_Bal),'Loan Amort Schedule  7-15'!Beg_Bal-'Loan Amort Schedule  7-15'!Princ,IF('Loan Amort Schedule  7-15'!Pay_Num&lt;&gt;"",0,""))</f>
        <v>#NAME?</v>
      </c>
      <c r="J194" s="50" t="e">
        <f t="shared" si="1"/>
        <v>#NAME?</v>
      </c>
      <c r="K194" s="5"/>
      <c r="L194" s="5"/>
      <c r="M194" s="5"/>
      <c r="N194" s="5"/>
      <c r="O194" s="5"/>
      <c r="P194" s="5"/>
      <c r="Q194" s="5"/>
      <c r="R194" s="5"/>
      <c r="S194" s="5"/>
      <c r="T194" s="5"/>
      <c r="U194" s="5"/>
      <c r="V194" s="5"/>
      <c r="W194" s="5"/>
      <c r="X194" s="5"/>
      <c r="Y194" s="5"/>
      <c r="Z194" s="5"/>
    </row>
    <row r="195" spans="1:26" ht="12.75" customHeight="1" x14ac:dyDescent="0.2">
      <c r="A195" s="47" t="e">
        <f t="shared" si="2"/>
        <v>#NAME?</v>
      </c>
      <c r="B195" s="48" t="e">
        <f>IF('Loan Amort Schedule  7-15'!Pay_Num&lt;&gt;"",DATE(YEAR('Loan Amort Schedule  7-15'!Loan_Start),MONTH('Loan Amort Schedule  7-15'!Loan_Start)+('Loan Amort Schedule  7-15'!Pay_Num)*12/'Loan Amort Schedule  7-15'!Num_Pmt_Per_Year,DAY('Loan Amort Schedule  7-15'!Loan_Start)),"")</f>
        <v>#NAME?</v>
      </c>
      <c r="C195" s="50" t="e">
        <f>IF('Loan Amort Schedule  7-15'!Pay_Num&lt;&gt;"",I194,"")</f>
        <v>#NAME?</v>
      </c>
      <c r="D195" s="50" t="e">
        <f>IF('Loan Amort Schedule  7-15'!Pay_Num&lt;&gt;"",'Loan Amort Schedule  7-15'!Scheduled_Monthly_Payment,"")</f>
        <v>#NAME?</v>
      </c>
      <c r="E195"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95"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95" s="50" t="e">
        <f>IF('Loan Amort Schedule  7-15'!Pay_Num&lt;&gt;"",'Loan Amort Schedule  7-15'!Total_Pay-'Loan Amort Schedule  7-15'!Int,"")</f>
        <v>#NAME?</v>
      </c>
      <c r="H195" s="50" t="e">
        <f>IF('Loan Amort Schedule  7-15'!Pay_Num&lt;&gt;"",'Loan Amort Schedule  7-15'!Beg_Bal*'Loan Amort Schedule  7-15'!Interest_Rate/'Loan Amort Schedule  7-15'!Num_Pmt_Per_Year,"")</f>
        <v>#NAME?</v>
      </c>
      <c r="I195" s="50" t="e">
        <f>IF(AND('Loan Amort Schedule  7-15'!Pay_Num&lt;&gt;"",'Loan Amort Schedule  7-15'!Sched_Pay+'Loan Amort Schedule  7-15'!Extra_Pay&lt;'Loan Amort Schedule  7-15'!Beg_Bal),'Loan Amort Schedule  7-15'!Beg_Bal-'Loan Amort Schedule  7-15'!Princ,IF('Loan Amort Schedule  7-15'!Pay_Num&lt;&gt;"",0,""))</f>
        <v>#NAME?</v>
      </c>
      <c r="J195" s="50" t="e">
        <f t="shared" si="1"/>
        <v>#NAME?</v>
      </c>
      <c r="K195" s="5"/>
      <c r="L195" s="5"/>
      <c r="M195" s="5"/>
      <c r="N195" s="5"/>
      <c r="O195" s="5"/>
      <c r="P195" s="5"/>
      <c r="Q195" s="5"/>
      <c r="R195" s="5"/>
      <c r="S195" s="5"/>
      <c r="T195" s="5"/>
      <c r="U195" s="5"/>
      <c r="V195" s="5"/>
      <c r="W195" s="5"/>
      <c r="X195" s="5"/>
      <c r="Y195" s="5"/>
      <c r="Z195" s="5"/>
    </row>
    <row r="196" spans="1:26" ht="12.75" customHeight="1" x14ac:dyDescent="0.2">
      <c r="A196" s="47" t="e">
        <f t="shared" si="2"/>
        <v>#NAME?</v>
      </c>
      <c r="B196" s="48" t="e">
        <f>IF('Loan Amort Schedule  7-15'!Pay_Num&lt;&gt;"",DATE(YEAR('Loan Amort Schedule  7-15'!Loan_Start),MONTH('Loan Amort Schedule  7-15'!Loan_Start)+('Loan Amort Schedule  7-15'!Pay_Num)*12/'Loan Amort Schedule  7-15'!Num_Pmt_Per_Year,DAY('Loan Amort Schedule  7-15'!Loan_Start)),"")</f>
        <v>#NAME?</v>
      </c>
      <c r="C196" s="50" t="e">
        <f>IF('Loan Amort Schedule  7-15'!Pay_Num&lt;&gt;"",I195,"")</f>
        <v>#NAME?</v>
      </c>
      <c r="D196" s="50" t="e">
        <f>IF('Loan Amort Schedule  7-15'!Pay_Num&lt;&gt;"",'Loan Amort Schedule  7-15'!Scheduled_Monthly_Payment,"")</f>
        <v>#NAME?</v>
      </c>
      <c r="E196"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96"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96" s="50" t="e">
        <f>IF('Loan Amort Schedule  7-15'!Pay_Num&lt;&gt;"",'Loan Amort Schedule  7-15'!Total_Pay-'Loan Amort Schedule  7-15'!Int,"")</f>
        <v>#NAME?</v>
      </c>
      <c r="H196" s="50" t="e">
        <f>IF('Loan Amort Schedule  7-15'!Pay_Num&lt;&gt;"",'Loan Amort Schedule  7-15'!Beg_Bal*'Loan Amort Schedule  7-15'!Interest_Rate/'Loan Amort Schedule  7-15'!Num_Pmt_Per_Year,"")</f>
        <v>#NAME?</v>
      </c>
      <c r="I196" s="50" t="e">
        <f>IF(AND('Loan Amort Schedule  7-15'!Pay_Num&lt;&gt;"",'Loan Amort Schedule  7-15'!Sched_Pay+'Loan Amort Schedule  7-15'!Extra_Pay&lt;'Loan Amort Schedule  7-15'!Beg_Bal),'Loan Amort Schedule  7-15'!Beg_Bal-'Loan Amort Schedule  7-15'!Princ,IF('Loan Amort Schedule  7-15'!Pay_Num&lt;&gt;"",0,""))</f>
        <v>#NAME?</v>
      </c>
      <c r="J196" s="50" t="e">
        <f t="shared" si="1"/>
        <v>#NAME?</v>
      </c>
      <c r="K196" s="5"/>
      <c r="L196" s="5"/>
      <c r="M196" s="5"/>
      <c r="N196" s="5"/>
      <c r="O196" s="5"/>
      <c r="P196" s="5"/>
      <c r="Q196" s="5"/>
      <c r="R196" s="5"/>
      <c r="S196" s="5"/>
      <c r="T196" s="5"/>
      <c r="U196" s="5"/>
      <c r="V196" s="5"/>
      <c r="W196" s="5"/>
      <c r="X196" s="5"/>
      <c r="Y196" s="5"/>
      <c r="Z196" s="5"/>
    </row>
    <row r="197" spans="1:26" ht="12.75" customHeight="1" x14ac:dyDescent="0.2">
      <c r="A197" s="47" t="e">
        <f t="shared" si="2"/>
        <v>#NAME?</v>
      </c>
      <c r="B197" s="48" t="e">
        <f>IF('Loan Amort Schedule  7-15'!Pay_Num&lt;&gt;"",DATE(YEAR('Loan Amort Schedule  7-15'!Loan_Start),MONTH('Loan Amort Schedule  7-15'!Loan_Start)+('Loan Amort Schedule  7-15'!Pay_Num)*12/'Loan Amort Schedule  7-15'!Num_Pmt_Per_Year,DAY('Loan Amort Schedule  7-15'!Loan_Start)),"")</f>
        <v>#NAME?</v>
      </c>
      <c r="C197" s="50" t="e">
        <f>IF('Loan Amort Schedule  7-15'!Pay_Num&lt;&gt;"",I196,"")</f>
        <v>#NAME?</v>
      </c>
      <c r="D197" s="50" t="e">
        <f>IF('Loan Amort Schedule  7-15'!Pay_Num&lt;&gt;"",'Loan Amort Schedule  7-15'!Scheduled_Monthly_Payment,"")</f>
        <v>#NAME?</v>
      </c>
      <c r="E197"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97"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97" s="50" t="e">
        <f>IF('Loan Amort Schedule  7-15'!Pay_Num&lt;&gt;"",'Loan Amort Schedule  7-15'!Total_Pay-'Loan Amort Schedule  7-15'!Int,"")</f>
        <v>#NAME?</v>
      </c>
      <c r="H197" s="50" t="e">
        <f>IF('Loan Amort Schedule  7-15'!Pay_Num&lt;&gt;"",'Loan Amort Schedule  7-15'!Beg_Bal*'Loan Amort Schedule  7-15'!Interest_Rate/'Loan Amort Schedule  7-15'!Num_Pmt_Per_Year,"")</f>
        <v>#NAME?</v>
      </c>
      <c r="I197" s="50" t="e">
        <f>IF(AND('Loan Amort Schedule  7-15'!Pay_Num&lt;&gt;"",'Loan Amort Schedule  7-15'!Sched_Pay+'Loan Amort Schedule  7-15'!Extra_Pay&lt;'Loan Amort Schedule  7-15'!Beg_Bal),'Loan Amort Schedule  7-15'!Beg_Bal-'Loan Amort Schedule  7-15'!Princ,IF('Loan Amort Schedule  7-15'!Pay_Num&lt;&gt;"",0,""))</f>
        <v>#NAME?</v>
      </c>
      <c r="J197" s="50" t="e">
        <f t="shared" si="1"/>
        <v>#NAME?</v>
      </c>
      <c r="K197" s="5"/>
      <c r="L197" s="5"/>
      <c r="M197" s="5"/>
      <c r="N197" s="5"/>
      <c r="O197" s="5"/>
      <c r="P197" s="5"/>
      <c r="Q197" s="5"/>
      <c r="R197" s="5"/>
      <c r="S197" s="5"/>
      <c r="T197" s="5"/>
      <c r="U197" s="5"/>
      <c r="V197" s="5"/>
      <c r="W197" s="5"/>
      <c r="X197" s="5"/>
      <c r="Y197" s="5"/>
      <c r="Z197" s="5"/>
    </row>
    <row r="198" spans="1:26" ht="12.75" customHeight="1" x14ac:dyDescent="0.2">
      <c r="A198" s="47" t="e">
        <f t="shared" si="2"/>
        <v>#NAME?</v>
      </c>
      <c r="B198" s="48" t="e">
        <f>IF('Loan Amort Schedule  7-15'!Pay_Num&lt;&gt;"",DATE(YEAR('Loan Amort Schedule  7-15'!Loan_Start),MONTH('Loan Amort Schedule  7-15'!Loan_Start)+('Loan Amort Schedule  7-15'!Pay_Num)*12/'Loan Amort Schedule  7-15'!Num_Pmt_Per_Year,DAY('Loan Amort Schedule  7-15'!Loan_Start)),"")</f>
        <v>#NAME?</v>
      </c>
      <c r="C198" s="50" t="e">
        <f>IF('Loan Amort Schedule  7-15'!Pay_Num&lt;&gt;"",I197,"")</f>
        <v>#NAME?</v>
      </c>
      <c r="D198" s="50" t="e">
        <f>IF('Loan Amort Schedule  7-15'!Pay_Num&lt;&gt;"",'Loan Amort Schedule  7-15'!Scheduled_Monthly_Payment,"")</f>
        <v>#NAME?</v>
      </c>
      <c r="E198"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98"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98" s="50" t="e">
        <f>IF('Loan Amort Schedule  7-15'!Pay_Num&lt;&gt;"",'Loan Amort Schedule  7-15'!Total_Pay-'Loan Amort Schedule  7-15'!Int,"")</f>
        <v>#NAME?</v>
      </c>
      <c r="H198" s="50" t="e">
        <f>IF('Loan Amort Schedule  7-15'!Pay_Num&lt;&gt;"",'Loan Amort Schedule  7-15'!Beg_Bal*'Loan Amort Schedule  7-15'!Interest_Rate/'Loan Amort Schedule  7-15'!Num_Pmt_Per_Year,"")</f>
        <v>#NAME?</v>
      </c>
      <c r="I198" s="50" t="e">
        <f>IF(AND('Loan Amort Schedule  7-15'!Pay_Num&lt;&gt;"",'Loan Amort Schedule  7-15'!Sched_Pay+'Loan Amort Schedule  7-15'!Extra_Pay&lt;'Loan Amort Schedule  7-15'!Beg_Bal),'Loan Amort Schedule  7-15'!Beg_Bal-'Loan Amort Schedule  7-15'!Princ,IF('Loan Amort Schedule  7-15'!Pay_Num&lt;&gt;"",0,""))</f>
        <v>#NAME?</v>
      </c>
      <c r="J198" s="50" t="e">
        <f t="shared" si="1"/>
        <v>#NAME?</v>
      </c>
      <c r="K198" s="5"/>
      <c r="L198" s="5"/>
      <c r="M198" s="5"/>
      <c r="N198" s="5"/>
      <c r="O198" s="5"/>
      <c r="P198" s="5"/>
      <c r="Q198" s="5"/>
      <c r="R198" s="5"/>
      <c r="S198" s="5"/>
      <c r="T198" s="5"/>
      <c r="U198" s="5"/>
      <c r="V198" s="5"/>
      <c r="W198" s="5"/>
      <c r="X198" s="5"/>
      <c r="Y198" s="5"/>
      <c r="Z198" s="5"/>
    </row>
    <row r="199" spans="1:26" ht="12.75" customHeight="1" x14ac:dyDescent="0.2">
      <c r="A199" s="47" t="e">
        <f t="shared" si="2"/>
        <v>#NAME?</v>
      </c>
      <c r="B199" s="48" t="e">
        <f>IF('Loan Amort Schedule  7-15'!Pay_Num&lt;&gt;"",DATE(YEAR('Loan Amort Schedule  7-15'!Loan_Start),MONTH('Loan Amort Schedule  7-15'!Loan_Start)+('Loan Amort Schedule  7-15'!Pay_Num)*12/'Loan Amort Schedule  7-15'!Num_Pmt_Per_Year,DAY('Loan Amort Schedule  7-15'!Loan_Start)),"")</f>
        <v>#NAME?</v>
      </c>
      <c r="C199" s="50" t="e">
        <f>IF('Loan Amort Schedule  7-15'!Pay_Num&lt;&gt;"",I198,"")</f>
        <v>#NAME?</v>
      </c>
      <c r="D199" s="50" t="e">
        <f>IF('Loan Amort Schedule  7-15'!Pay_Num&lt;&gt;"",'Loan Amort Schedule  7-15'!Scheduled_Monthly_Payment,"")</f>
        <v>#NAME?</v>
      </c>
      <c r="E199"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199"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199" s="50" t="e">
        <f>IF('Loan Amort Schedule  7-15'!Pay_Num&lt;&gt;"",'Loan Amort Schedule  7-15'!Total_Pay-'Loan Amort Schedule  7-15'!Int,"")</f>
        <v>#NAME?</v>
      </c>
      <c r="H199" s="50" t="e">
        <f>IF('Loan Amort Schedule  7-15'!Pay_Num&lt;&gt;"",'Loan Amort Schedule  7-15'!Beg_Bal*'Loan Amort Schedule  7-15'!Interest_Rate/'Loan Amort Schedule  7-15'!Num_Pmt_Per_Year,"")</f>
        <v>#NAME?</v>
      </c>
      <c r="I199" s="50" t="e">
        <f>IF(AND('Loan Amort Schedule  7-15'!Pay_Num&lt;&gt;"",'Loan Amort Schedule  7-15'!Sched_Pay+'Loan Amort Schedule  7-15'!Extra_Pay&lt;'Loan Amort Schedule  7-15'!Beg_Bal),'Loan Amort Schedule  7-15'!Beg_Bal-'Loan Amort Schedule  7-15'!Princ,IF('Loan Amort Schedule  7-15'!Pay_Num&lt;&gt;"",0,""))</f>
        <v>#NAME?</v>
      </c>
      <c r="J199" s="50" t="e">
        <f t="shared" si="1"/>
        <v>#NAME?</v>
      </c>
      <c r="K199" s="5"/>
      <c r="L199" s="5"/>
      <c r="M199" s="5"/>
      <c r="N199" s="5"/>
      <c r="O199" s="5"/>
      <c r="P199" s="5"/>
      <c r="Q199" s="5"/>
      <c r="R199" s="5"/>
      <c r="S199" s="5"/>
      <c r="T199" s="5"/>
      <c r="U199" s="5"/>
      <c r="V199" s="5"/>
      <c r="W199" s="5"/>
      <c r="X199" s="5"/>
      <c r="Y199" s="5"/>
      <c r="Z199" s="5"/>
    </row>
    <row r="200" spans="1:26" ht="12.75" customHeight="1" x14ac:dyDescent="0.2">
      <c r="A200" s="47" t="e">
        <f t="shared" si="2"/>
        <v>#NAME?</v>
      </c>
      <c r="B200" s="48" t="e">
        <f>IF('Loan Amort Schedule  7-15'!Pay_Num&lt;&gt;"",DATE(YEAR('Loan Amort Schedule  7-15'!Loan_Start),MONTH('Loan Amort Schedule  7-15'!Loan_Start)+('Loan Amort Schedule  7-15'!Pay_Num)*12/'Loan Amort Schedule  7-15'!Num_Pmt_Per_Year,DAY('Loan Amort Schedule  7-15'!Loan_Start)),"")</f>
        <v>#NAME?</v>
      </c>
      <c r="C200" s="50" t="e">
        <f>IF('Loan Amort Schedule  7-15'!Pay_Num&lt;&gt;"",I199,"")</f>
        <v>#NAME?</v>
      </c>
      <c r="D200" s="50" t="e">
        <f>IF('Loan Amort Schedule  7-15'!Pay_Num&lt;&gt;"",'Loan Amort Schedule  7-15'!Scheduled_Monthly_Payment,"")</f>
        <v>#NAME?</v>
      </c>
      <c r="E200"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00"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00" s="54"/>
      <c r="H200" s="50" t="e">
        <f>IF('Loan Amort Schedule  7-15'!Pay_Num&lt;&gt;"",'Loan Amort Schedule  7-15'!Beg_Bal*'Loan Amort Schedule  7-15'!Interest_Rate/'Loan Amort Schedule  7-15'!Num_Pmt_Per_Year,"")</f>
        <v>#NAME?</v>
      </c>
      <c r="I200" s="50" t="e">
        <f>IF(AND('Loan Amort Schedule  7-15'!Pay_Num&lt;&gt;"",'Loan Amort Schedule  7-15'!Sched_Pay+'Loan Amort Schedule  7-15'!Extra_Pay&lt;'Loan Amort Schedule  7-15'!Beg_Bal),'Loan Amort Schedule  7-15'!Beg_Bal-'Loan Amort Schedule  7-15'!Princ,IF('Loan Amort Schedule  7-15'!Pay_Num&lt;&gt;"",0,""))</f>
        <v>#NAME?</v>
      </c>
      <c r="J200" s="50" t="e">
        <f t="shared" si="1"/>
        <v>#NAME?</v>
      </c>
      <c r="K200" s="5"/>
      <c r="L200" s="5"/>
      <c r="M200" s="5"/>
      <c r="N200" s="5"/>
      <c r="O200" s="5"/>
      <c r="P200" s="5"/>
      <c r="Q200" s="5"/>
      <c r="R200" s="5"/>
      <c r="S200" s="5"/>
      <c r="T200" s="5"/>
      <c r="U200" s="5"/>
      <c r="V200" s="5"/>
      <c r="W200" s="5"/>
      <c r="X200" s="5"/>
      <c r="Y200" s="5"/>
      <c r="Z200" s="5"/>
    </row>
    <row r="201" spans="1:26" ht="12.75" customHeight="1" x14ac:dyDescent="0.2">
      <c r="A201" s="47" t="e">
        <f t="shared" si="2"/>
        <v>#NAME?</v>
      </c>
      <c r="B201" s="48" t="e">
        <f>IF('Loan Amort Schedule  7-15'!Pay_Num&lt;&gt;"",DATE(YEAR('Loan Amort Schedule  7-15'!Loan_Start),MONTH('Loan Amort Schedule  7-15'!Loan_Start)+('Loan Amort Schedule  7-15'!Pay_Num)*12/'Loan Amort Schedule  7-15'!Num_Pmt_Per_Year,DAY('Loan Amort Schedule  7-15'!Loan_Start)),"")</f>
        <v>#NAME?</v>
      </c>
      <c r="C201" s="50" t="e">
        <f>IF('Loan Amort Schedule  7-15'!Pay_Num&lt;&gt;"",I200,"")</f>
        <v>#NAME?</v>
      </c>
      <c r="D201" s="50" t="e">
        <f>IF('Loan Amort Schedule  7-15'!Pay_Num&lt;&gt;"",'Loan Amort Schedule  7-15'!Scheduled_Monthly_Payment,"")</f>
        <v>#NAME?</v>
      </c>
      <c r="E201"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01"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01" s="50" t="e">
        <f>IF('Loan Amort Schedule  7-15'!Pay_Num&lt;&gt;"",'Loan Amort Schedule  7-15'!Total_Pay-'Loan Amort Schedule  7-15'!Int,"")</f>
        <v>#NAME?</v>
      </c>
      <c r="H201" s="50" t="e">
        <f>IF('Loan Amort Schedule  7-15'!Pay_Num&lt;&gt;"",'Loan Amort Schedule  7-15'!Beg_Bal*'Loan Amort Schedule  7-15'!Interest_Rate/'Loan Amort Schedule  7-15'!Num_Pmt_Per_Year,"")</f>
        <v>#NAME?</v>
      </c>
      <c r="I201" s="50" t="e">
        <f>IF(AND('Loan Amort Schedule  7-15'!Pay_Num&lt;&gt;"",'Loan Amort Schedule  7-15'!Sched_Pay+'Loan Amort Schedule  7-15'!Extra_Pay&lt;'Loan Amort Schedule  7-15'!Beg_Bal),'Loan Amort Schedule  7-15'!Beg_Bal-'Loan Amort Schedule  7-15'!Princ,IF('Loan Amort Schedule  7-15'!Pay_Num&lt;&gt;"",0,""))</f>
        <v>#NAME?</v>
      </c>
      <c r="J201" s="50" t="e">
        <f t="shared" si="1"/>
        <v>#NAME?</v>
      </c>
      <c r="K201" s="5"/>
      <c r="L201" s="5"/>
      <c r="M201" s="5"/>
      <c r="N201" s="5"/>
      <c r="O201" s="5"/>
      <c r="P201" s="5"/>
      <c r="Q201" s="5"/>
      <c r="R201" s="5"/>
      <c r="S201" s="5"/>
      <c r="T201" s="5"/>
      <c r="U201" s="5"/>
      <c r="V201" s="5"/>
      <c r="W201" s="5"/>
      <c r="X201" s="5"/>
      <c r="Y201" s="5"/>
      <c r="Z201" s="5"/>
    </row>
    <row r="202" spans="1:26" ht="12.75" customHeight="1" x14ac:dyDescent="0.2">
      <c r="A202" s="47" t="e">
        <f t="shared" si="2"/>
        <v>#NAME?</v>
      </c>
      <c r="B202" s="48" t="e">
        <f>IF('Loan Amort Schedule  7-15'!Pay_Num&lt;&gt;"",DATE(YEAR('Loan Amort Schedule  7-15'!Loan_Start),MONTH('Loan Amort Schedule  7-15'!Loan_Start)+('Loan Amort Schedule  7-15'!Pay_Num)*12/'Loan Amort Schedule  7-15'!Num_Pmt_Per_Year,DAY('Loan Amort Schedule  7-15'!Loan_Start)),"")</f>
        <v>#NAME?</v>
      </c>
      <c r="C202" s="50" t="e">
        <f>IF('Loan Amort Schedule  7-15'!Pay_Num&lt;&gt;"",I201,"")</f>
        <v>#NAME?</v>
      </c>
      <c r="D202" s="50" t="e">
        <f>IF('Loan Amort Schedule  7-15'!Pay_Num&lt;&gt;"",'Loan Amort Schedule  7-15'!Scheduled_Monthly_Payment,"")</f>
        <v>#NAME?</v>
      </c>
      <c r="E202"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02"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02" s="50" t="e">
        <f>IF('Loan Amort Schedule  7-15'!Pay_Num&lt;&gt;"",'Loan Amort Schedule  7-15'!Total_Pay-'Loan Amort Schedule  7-15'!Int,"")</f>
        <v>#NAME?</v>
      </c>
      <c r="H202" s="50" t="e">
        <f>IF('Loan Amort Schedule  7-15'!Pay_Num&lt;&gt;"",'Loan Amort Schedule  7-15'!Beg_Bal*'Loan Amort Schedule  7-15'!Interest_Rate/'Loan Amort Schedule  7-15'!Num_Pmt_Per_Year,"")</f>
        <v>#NAME?</v>
      </c>
      <c r="I202" s="50" t="e">
        <f>IF(AND('Loan Amort Schedule  7-15'!Pay_Num&lt;&gt;"",'Loan Amort Schedule  7-15'!Sched_Pay+'Loan Amort Schedule  7-15'!Extra_Pay&lt;'Loan Amort Schedule  7-15'!Beg_Bal),'Loan Amort Schedule  7-15'!Beg_Bal-'Loan Amort Schedule  7-15'!Princ,IF('Loan Amort Schedule  7-15'!Pay_Num&lt;&gt;"",0,""))</f>
        <v>#NAME?</v>
      </c>
      <c r="J202" s="50" t="e">
        <f t="shared" si="1"/>
        <v>#NAME?</v>
      </c>
      <c r="K202" s="5"/>
      <c r="L202" s="5"/>
      <c r="M202" s="5"/>
      <c r="N202" s="5"/>
      <c r="O202" s="5"/>
      <c r="P202" s="5"/>
      <c r="Q202" s="5"/>
      <c r="R202" s="5"/>
      <c r="S202" s="5"/>
      <c r="T202" s="5"/>
      <c r="U202" s="5"/>
      <c r="V202" s="5"/>
      <c r="W202" s="5"/>
      <c r="X202" s="5"/>
      <c r="Y202" s="5"/>
      <c r="Z202" s="5"/>
    </row>
    <row r="203" spans="1:26" ht="12.75" customHeight="1" x14ac:dyDescent="0.2">
      <c r="A203" s="47" t="e">
        <f t="shared" si="2"/>
        <v>#NAME?</v>
      </c>
      <c r="B203" s="48" t="e">
        <f>IF('Loan Amort Schedule  7-15'!Pay_Num&lt;&gt;"",DATE(YEAR('Loan Amort Schedule  7-15'!Loan_Start),MONTH('Loan Amort Schedule  7-15'!Loan_Start)+('Loan Amort Schedule  7-15'!Pay_Num)*12/'Loan Amort Schedule  7-15'!Num_Pmt_Per_Year,DAY('Loan Amort Schedule  7-15'!Loan_Start)),"")</f>
        <v>#NAME?</v>
      </c>
      <c r="C203" s="50" t="e">
        <f>IF('Loan Amort Schedule  7-15'!Pay_Num&lt;&gt;"",I202,"")</f>
        <v>#NAME?</v>
      </c>
      <c r="D203" s="50" t="e">
        <f>IF('Loan Amort Schedule  7-15'!Pay_Num&lt;&gt;"",'Loan Amort Schedule  7-15'!Scheduled_Monthly_Payment,"")</f>
        <v>#NAME?</v>
      </c>
      <c r="E203"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03"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03" s="50" t="e">
        <f>IF('Loan Amort Schedule  7-15'!Pay_Num&lt;&gt;"",'Loan Amort Schedule  7-15'!Total_Pay-'Loan Amort Schedule  7-15'!Int,"")</f>
        <v>#NAME?</v>
      </c>
      <c r="H203" s="50" t="e">
        <f>IF('Loan Amort Schedule  7-15'!Pay_Num&lt;&gt;"",'Loan Amort Schedule  7-15'!Beg_Bal*'Loan Amort Schedule  7-15'!Interest_Rate/'Loan Amort Schedule  7-15'!Num_Pmt_Per_Year,"")</f>
        <v>#NAME?</v>
      </c>
      <c r="I203" s="50" t="e">
        <f>IF(AND('Loan Amort Schedule  7-15'!Pay_Num&lt;&gt;"",'Loan Amort Schedule  7-15'!Sched_Pay+'Loan Amort Schedule  7-15'!Extra_Pay&lt;'Loan Amort Schedule  7-15'!Beg_Bal),'Loan Amort Schedule  7-15'!Beg_Bal-'Loan Amort Schedule  7-15'!Princ,IF('Loan Amort Schedule  7-15'!Pay_Num&lt;&gt;"",0,""))</f>
        <v>#NAME?</v>
      </c>
      <c r="J203" s="50" t="e">
        <f t="shared" si="1"/>
        <v>#NAME?</v>
      </c>
      <c r="K203" s="5"/>
      <c r="L203" s="5"/>
      <c r="M203" s="5"/>
      <c r="N203" s="5"/>
      <c r="O203" s="5"/>
      <c r="P203" s="5"/>
      <c r="Q203" s="5"/>
      <c r="R203" s="5"/>
      <c r="S203" s="5"/>
      <c r="T203" s="5"/>
      <c r="U203" s="5"/>
      <c r="V203" s="5"/>
      <c r="W203" s="5"/>
      <c r="X203" s="5"/>
      <c r="Y203" s="5"/>
      <c r="Z203" s="5"/>
    </row>
    <row r="204" spans="1:26" ht="12.75" customHeight="1" x14ac:dyDescent="0.2">
      <c r="A204" s="47" t="e">
        <f t="shared" si="2"/>
        <v>#NAME?</v>
      </c>
      <c r="B204" s="48" t="e">
        <f>IF('Loan Amort Schedule  7-15'!Pay_Num&lt;&gt;"",DATE(YEAR('Loan Amort Schedule  7-15'!Loan_Start),MONTH('Loan Amort Schedule  7-15'!Loan_Start)+('Loan Amort Schedule  7-15'!Pay_Num)*12/'Loan Amort Schedule  7-15'!Num_Pmt_Per_Year,DAY('Loan Amort Schedule  7-15'!Loan_Start)),"")</f>
        <v>#NAME?</v>
      </c>
      <c r="C204" s="50" t="e">
        <f>IF('Loan Amort Schedule  7-15'!Pay_Num&lt;&gt;"",I203,"")</f>
        <v>#NAME?</v>
      </c>
      <c r="D204" s="50" t="e">
        <f>IF('Loan Amort Schedule  7-15'!Pay_Num&lt;&gt;"",'Loan Amort Schedule  7-15'!Scheduled_Monthly_Payment,"")</f>
        <v>#NAME?</v>
      </c>
      <c r="E204"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04"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04" s="50" t="e">
        <f>IF('Loan Amort Schedule  7-15'!Pay_Num&lt;&gt;"",'Loan Amort Schedule  7-15'!Total_Pay-'Loan Amort Schedule  7-15'!Int,"")</f>
        <v>#NAME?</v>
      </c>
      <c r="H204" s="50" t="e">
        <f>IF('Loan Amort Schedule  7-15'!Pay_Num&lt;&gt;"",'Loan Amort Schedule  7-15'!Beg_Bal*'Loan Amort Schedule  7-15'!Interest_Rate/'Loan Amort Schedule  7-15'!Num_Pmt_Per_Year,"")</f>
        <v>#NAME?</v>
      </c>
      <c r="I204" s="50" t="e">
        <f>IF(AND('Loan Amort Schedule  7-15'!Pay_Num&lt;&gt;"",'Loan Amort Schedule  7-15'!Sched_Pay+'Loan Amort Schedule  7-15'!Extra_Pay&lt;'Loan Amort Schedule  7-15'!Beg_Bal),'Loan Amort Schedule  7-15'!Beg_Bal-'Loan Amort Schedule  7-15'!Princ,IF('Loan Amort Schedule  7-15'!Pay_Num&lt;&gt;"",0,""))</f>
        <v>#NAME?</v>
      </c>
      <c r="J204" s="50" t="e">
        <f t="shared" si="1"/>
        <v>#NAME?</v>
      </c>
      <c r="K204" s="5"/>
      <c r="L204" s="5"/>
      <c r="M204" s="5"/>
      <c r="N204" s="5"/>
      <c r="O204" s="5"/>
      <c r="P204" s="5"/>
      <c r="Q204" s="5"/>
      <c r="R204" s="5"/>
      <c r="S204" s="5"/>
      <c r="T204" s="5"/>
      <c r="U204" s="5"/>
      <c r="V204" s="5"/>
      <c r="W204" s="5"/>
      <c r="X204" s="5"/>
      <c r="Y204" s="5"/>
      <c r="Z204" s="5"/>
    </row>
    <row r="205" spans="1:26" ht="12.75" customHeight="1" x14ac:dyDescent="0.2">
      <c r="A205" s="47" t="e">
        <f t="shared" si="2"/>
        <v>#NAME?</v>
      </c>
      <c r="B205" s="48" t="e">
        <f>IF('Loan Amort Schedule  7-15'!Pay_Num&lt;&gt;"",DATE(YEAR('Loan Amort Schedule  7-15'!Loan_Start),MONTH('Loan Amort Schedule  7-15'!Loan_Start)+('Loan Amort Schedule  7-15'!Pay_Num)*12/'Loan Amort Schedule  7-15'!Num_Pmt_Per_Year,DAY('Loan Amort Schedule  7-15'!Loan_Start)),"")</f>
        <v>#NAME?</v>
      </c>
      <c r="C205" s="50" t="e">
        <f>IF('Loan Amort Schedule  7-15'!Pay_Num&lt;&gt;"",I204,"")</f>
        <v>#NAME?</v>
      </c>
      <c r="D205" s="50" t="e">
        <f>IF('Loan Amort Schedule  7-15'!Pay_Num&lt;&gt;"",'Loan Amort Schedule  7-15'!Scheduled_Monthly_Payment,"")</f>
        <v>#NAME?</v>
      </c>
      <c r="E205"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05"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05" s="50" t="e">
        <f>IF('Loan Amort Schedule  7-15'!Pay_Num&lt;&gt;"",'Loan Amort Schedule  7-15'!Total_Pay-'Loan Amort Schedule  7-15'!Int,"")</f>
        <v>#NAME?</v>
      </c>
      <c r="H205" s="50" t="e">
        <f>IF('Loan Amort Schedule  7-15'!Pay_Num&lt;&gt;"",'Loan Amort Schedule  7-15'!Beg_Bal*'Loan Amort Schedule  7-15'!Interest_Rate/'Loan Amort Schedule  7-15'!Num_Pmt_Per_Year,"")</f>
        <v>#NAME?</v>
      </c>
      <c r="I205" s="50" t="e">
        <f>IF(AND('Loan Amort Schedule  7-15'!Pay_Num&lt;&gt;"",'Loan Amort Schedule  7-15'!Sched_Pay+'Loan Amort Schedule  7-15'!Extra_Pay&lt;'Loan Amort Schedule  7-15'!Beg_Bal),'Loan Amort Schedule  7-15'!Beg_Bal-'Loan Amort Schedule  7-15'!Princ,IF('Loan Amort Schedule  7-15'!Pay_Num&lt;&gt;"",0,""))</f>
        <v>#NAME?</v>
      </c>
      <c r="J205" s="50" t="e">
        <f t="shared" si="1"/>
        <v>#NAME?</v>
      </c>
      <c r="K205" s="5"/>
      <c r="L205" s="5"/>
      <c r="M205" s="5"/>
      <c r="N205" s="5"/>
      <c r="O205" s="5"/>
      <c r="P205" s="5"/>
      <c r="Q205" s="5"/>
      <c r="R205" s="5"/>
      <c r="S205" s="5"/>
      <c r="T205" s="5"/>
      <c r="U205" s="5"/>
      <c r="V205" s="5"/>
      <c r="W205" s="5"/>
      <c r="X205" s="5"/>
      <c r="Y205" s="5"/>
      <c r="Z205" s="5"/>
    </row>
    <row r="206" spans="1:26" ht="12.75" customHeight="1" x14ac:dyDescent="0.2">
      <c r="A206" s="47" t="e">
        <f t="shared" si="2"/>
        <v>#NAME?</v>
      </c>
      <c r="B206" s="48" t="e">
        <f>IF('Loan Amort Schedule  7-15'!Pay_Num&lt;&gt;"",DATE(YEAR('Loan Amort Schedule  7-15'!Loan_Start),MONTH('Loan Amort Schedule  7-15'!Loan_Start)+('Loan Amort Schedule  7-15'!Pay_Num)*12/'Loan Amort Schedule  7-15'!Num_Pmt_Per_Year,DAY('Loan Amort Schedule  7-15'!Loan_Start)),"")</f>
        <v>#NAME?</v>
      </c>
      <c r="C206" s="50" t="e">
        <f>IF('Loan Amort Schedule  7-15'!Pay_Num&lt;&gt;"",I205,"")</f>
        <v>#NAME?</v>
      </c>
      <c r="D206" s="50" t="e">
        <f>IF('Loan Amort Schedule  7-15'!Pay_Num&lt;&gt;"",'Loan Amort Schedule  7-15'!Scheduled_Monthly_Payment,"")</f>
        <v>#NAME?</v>
      </c>
      <c r="E206"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06"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06" s="50" t="e">
        <f>IF('Loan Amort Schedule  7-15'!Pay_Num&lt;&gt;"",'Loan Amort Schedule  7-15'!Total_Pay-'Loan Amort Schedule  7-15'!Int,"")</f>
        <v>#NAME?</v>
      </c>
      <c r="H206" s="50" t="e">
        <f>IF('Loan Amort Schedule  7-15'!Pay_Num&lt;&gt;"",'Loan Amort Schedule  7-15'!Beg_Bal*'Loan Amort Schedule  7-15'!Interest_Rate/'Loan Amort Schedule  7-15'!Num_Pmt_Per_Year,"")</f>
        <v>#NAME?</v>
      </c>
      <c r="I206" s="50" t="e">
        <f>IF(AND('Loan Amort Schedule  7-15'!Pay_Num&lt;&gt;"",'Loan Amort Schedule  7-15'!Sched_Pay+'Loan Amort Schedule  7-15'!Extra_Pay&lt;'Loan Amort Schedule  7-15'!Beg_Bal),'Loan Amort Schedule  7-15'!Beg_Bal-'Loan Amort Schedule  7-15'!Princ,IF('Loan Amort Schedule  7-15'!Pay_Num&lt;&gt;"",0,""))</f>
        <v>#NAME?</v>
      </c>
      <c r="J206" s="50" t="e">
        <f t="shared" si="1"/>
        <v>#NAME?</v>
      </c>
      <c r="K206" s="5"/>
      <c r="L206" s="5"/>
      <c r="M206" s="5"/>
      <c r="N206" s="5"/>
      <c r="O206" s="5"/>
      <c r="P206" s="5"/>
      <c r="Q206" s="5"/>
      <c r="R206" s="5"/>
      <c r="S206" s="5"/>
      <c r="T206" s="5"/>
      <c r="U206" s="5"/>
      <c r="V206" s="5"/>
      <c r="W206" s="5"/>
      <c r="X206" s="5"/>
      <c r="Y206" s="5"/>
      <c r="Z206" s="5"/>
    </row>
    <row r="207" spans="1:26" ht="12.75" customHeight="1" x14ac:dyDescent="0.2">
      <c r="A207" s="47" t="e">
        <f t="shared" si="2"/>
        <v>#NAME?</v>
      </c>
      <c r="B207" s="48" t="e">
        <f>IF('Loan Amort Schedule  7-15'!Pay_Num&lt;&gt;"",DATE(YEAR('Loan Amort Schedule  7-15'!Loan_Start),MONTH('Loan Amort Schedule  7-15'!Loan_Start)+('Loan Amort Schedule  7-15'!Pay_Num)*12/'Loan Amort Schedule  7-15'!Num_Pmt_Per_Year,DAY('Loan Amort Schedule  7-15'!Loan_Start)),"")</f>
        <v>#NAME?</v>
      </c>
      <c r="C207" s="50" t="e">
        <f>IF('Loan Amort Schedule  7-15'!Pay_Num&lt;&gt;"",I206,"")</f>
        <v>#NAME?</v>
      </c>
      <c r="D207" s="50" t="e">
        <f>IF('Loan Amort Schedule  7-15'!Pay_Num&lt;&gt;"",'Loan Amort Schedule  7-15'!Scheduled_Monthly_Payment,"")</f>
        <v>#NAME?</v>
      </c>
      <c r="E207"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07"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07" s="50" t="e">
        <f>IF('Loan Amort Schedule  7-15'!Pay_Num&lt;&gt;"",'Loan Amort Schedule  7-15'!Total_Pay-'Loan Amort Schedule  7-15'!Int,"")</f>
        <v>#NAME?</v>
      </c>
      <c r="H207" s="50" t="e">
        <f>IF('Loan Amort Schedule  7-15'!Pay_Num&lt;&gt;"",'Loan Amort Schedule  7-15'!Beg_Bal*'Loan Amort Schedule  7-15'!Interest_Rate/'Loan Amort Schedule  7-15'!Num_Pmt_Per_Year,"")</f>
        <v>#NAME?</v>
      </c>
      <c r="I207" s="50" t="e">
        <f>IF(AND('Loan Amort Schedule  7-15'!Pay_Num&lt;&gt;"",'Loan Amort Schedule  7-15'!Sched_Pay+'Loan Amort Schedule  7-15'!Extra_Pay&lt;'Loan Amort Schedule  7-15'!Beg_Bal),'Loan Amort Schedule  7-15'!Beg_Bal-'Loan Amort Schedule  7-15'!Princ,IF('Loan Amort Schedule  7-15'!Pay_Num&lt;&gt;"",0,""))</f>
        <v>#NAME?</v>
      </c>
      <c r="J207" s="50" t="e">
        <f t="shared" si="1"/>
        <v>#NAME?</v>
      </c>
      <c r="K207" s="5"/>
      <c r="L207" s="5"/>
      <c r="M207" s="5"/>
      <c r="N207" s="5"/>
      <c r="O207" s="5"/>
      <c r="P207" s="5"/>
      <c r="Q207" s="5"/>
      <c r="R207" s="5"/>
      <c r="S207" s="5"/>
      <c r="T207" s="5"/>
      <c r="U207" s="5"/>
      <c r="V207" s="5"/>
      <c r="W207" s="5"/>
      <c r="X207" s="5"/>
      <c r="Y207" s="5"/>
      <c r="Z207" s="5"/>
    </row>
    <row r="208" spans="1:26" ht="12.75" customHeight="1" x14ac:dyDescent="0.2">
      <c r="A208" s="47" t="e">
        <f t="shared" si="2"/>
        <v>#NAME?</v>
      </c>
      <c r="B208" s="48" t="e">
        <f>IF('Loan Amort Schedule  7-15'!Pay_Num&lt;&gt;"",DATE(YEAR('Loan Amort Schedule  7-15'!Loan_Start),MONTH('Loan Amort Schedule  7-15'!Loan_Start)+('Loan Amort Schedule  7-15'!Pay_Num)*12/'Loan Amort Schedule  7-15'!Num_Pmt_Per_Year,DAY('Loan Amort Schedule  7-15'!Loan_Start)),"")</f>
        <v>#NAME?</v>
      </c>
      <c r="C208" s="50" t="e">
        <f>IF('Loan Amort Schedule  7-15'!Pay_Num&lt;&gt;"",I207,"")</f>
        <v>#NAME?</v>
      </c>
      <c r="D208" s="50" t="e">
        <f>IF('Loan Amort Schedule  7-15'!Pay_Num&lt;&gt;"",'Loan Amort Schedule  7-15'!Scheduled_Monthly_Payment,"")</f>
        <v>#NAME?</v>
      </c>
      <c r="E208"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08"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08" s="50" t="e">
        <f>IF('Loan Amort Schedule  7-15'!Pay_Num&lt;&gt;"",'Loan Amort Schedule  7-15'!Total_Pay-'Loan Amort Schedule  7-15'!Int,"")</f>
        <v>#NAME?</v>
      </c>
      <c r="H208" s="50" t="e">
        <f>IF('Loan Amort Schedule  7-15'!Pay_Num&lt;&gt;"",'Loan Amort Schedule  7-15'!Beg_Bal*'Loan Amort Schedule  7-15'!Interest_Rate/'Loan Amort Schedule  7-15'!Num_Pmt_Per_Year,"")</f>
        <v>#NAME?</v>
      </c>
      <c r="I208" s="50" t="e">
        <f>IF(AND('Loan Amort Schedule  7-15'!Pay_Num&lt;&gt;"",'Loan Amort Schedule  7-15'!Sched_Pay+'Loan Amort Schedule  7-15'!Extra_Pay&lt;'Loan Amort Schedule  7-15'!Beg_Bal),'Loan Amort Schedule  7-15'!Beg_Bal-'Loan Amort Schedule  7-15'!Princ,IF('Loan Amort Schedule  7-15'!Pay_Num&lt;&gt;"",0,""))</f>
        <v>#NAME?</v>
      </c>
      <c r="J208" s="50" t="e">
        <f t="shared" si="1"/>
        <v>#NAME?</v>
      </c>
      <c r="K208" s="5"/>
      <c r="L208" s="5"/>
      <c r="M208" s="5"/>
      <c r="N208" s="5"/>
      <c r="O208" s="5"/>
      <c r="P208" s="5"/>
      <c r="Q208" s="5"/>
      <c r="R208" s="5"/>
      <c r="S208" s="5"/>
      <c r="T208" s="5"/>
      <c r="U208" s="5"/>
      <c r="V208" s="5"/>
      <c r="W208" s="5"/>
      <c r="X208" s="5"/>
      <c r="Y208" s="5"/>
      <c r="Z208" s="5"/>
    </row>
    <row r="209" spans="1:26" ht="12.75" customHeight="1" x14ac:dyDescent="0.2">
      <c r="A209" s="47" t="e">
        <f t="shared" si="2"/>
        <v>#NAME?</v>
      </c>
      <c r="B209" s="48" t="e">
        <f>IF('Loan Amort Schedule  7-15'!Pay_Num&lt;&gt;"",DATE(YEAR('Loan Amort Schedule  7-15'!Loan_Start),MONTH('Loan Amort Schedule  7-15'!Loan_Start)+('Loan Amort Schedule  7-15'!Pay_Num)*12/'Loan Amort Schedule  7-15'!Num_Pmt_Per_Year,DAY('Loan Amort Schedule  7-15'!Loan_Start)),"")</f>
        <v>#NAME?</v>
      </c>
      <c r="C209" s="50" t="e">
        <f>IF('Loan Amort Schedule  7-15'!Pay_Num&lt;&gt;"",I208,"")</f>
        <v>#NAME?</v>
      </c>
      <c r="D209" s="50" t="e">
        <f>IF('Loan Amort Schedule  7-15'!Pay_Num&lt;&gt;"",'Loan Amort Schedule  7-15'!Scheduled_Monthly_Payment,"")</f>
        <v>#NAME?</v>
      </c>
      <c r="E209"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09"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09" s="50" t="e">
        <f>IF('Loan Amort Schedule  7-15'!Pay_Num&lt;&gt;"",'Loan Amort Schedule  7-15'!Total_Pay-'Loan Amort Schedule  7-15'!Int,"")</f>
        <v>#NAME?</v>
      </c>
      <c r="H209" s="50" t="e">
        <f>IF('Loan Amort Schedule  7-15'!Pay_Num&lt;&gt;"",'Loan Amort Schedule  7-15'!Beg_Bal*'Loan Amort Schedule  7-15'!Interest_Rate/'Loan Amort Schedule  7-15'!Num_Pmt_Per_Year,"")</f>
        <v>#NAME?</v>
      </c>
      <c r="I209" s="50" t="e">
        <f>IF(AND('Loan Amort Schedule  7-15'!Pay_Num&lt;&gt;"",'Loan Amort Schedule  7-15'!Sched_Pay+'Loan Amort Schedule  7-15'!Extra_Pay&lt;'Loan Amort Schedule  7-15'!Beg_Bal),'Loan Amort Schedule  7-15'!Beg_Bal-'Loan Amort Schedule  7-15'!Princ,IF('Loan Amort Schedule  7-15'!Pay_Num&lt;&gt;"",0,""))</f>
        <v>#NAME?</v>
      </c>
      <c r="J209" s="50" t="e">
        <f t="shared" si="1"/>
        <v>#NAME?</v>
      </c>
      <c r="K209" s="5"/>
      <c r="L209" s="5"/>
      <c r="M209" s="5"/>
      <c r="N209" s="5"/>
      <c r="O209" s="5"/>
      <c r="P209" s="5"/>
      <c r="Q209" s="5"/>
      <c r="R209" s="5"/>
      <c r="S209" s="5"/>
      <c r="T209" s="5"/>
      <c r="U209" s="5"/>
      <c r="V209" s="5"/>
      <c r="W209" s="5"/>
      <c r="X209" s="5"/>
      <c r="Y209" s="5"/>
      <c r="Z209" s="5"/>
    </row>
    <row r="210" spans="1:26" ht="12.75" customHeight="1" x14ac:dyDescent="0.2">
      <c r="A210" s="47" t="e">
        <f t="shared" si="2"/>
        <v>#NAME?</v>
      </c>
      <c r="B210" s="48" t="e">
        <f>IF('Loan Amort Schedule  7-15'!Pay_Num&lt;&gt;"",DATE(YEAR('Loan Amort Schedule  7-15'!Loan_Start),MONTH('Loan Amort Schedule  7-15'!Loan_Start)+('Loan Amort Schedule  7-15'!Pay_Num)*12/'Loan Amort Schedule  7-15'!Num_Pmt_Per_Year,DAY('Loan Amort Schedule  7-15'!Loan_Start)),"")</f>
        <v>#NAME?</v>
      </c>
      <c r="C210" s="50" t="e">
        <f>IF('Loan Amort Schedule  7-15'!Pay_Num&lt;&gt;"",I209,"")</f>
        <v>#NAME?</v>
      </c>
      <c r="D210" s="50" t="e">
        <f>IF('Loan Amort Schedule  7-15'!Pay_Num&lt;&gt;"",'Loan Amort Schedule  7-15'!Scheduled_Monthly_Payment,"")</f>
        <v>#NAME?</v>
      </c>
      <c r="E210"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10"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10" s="50" t="e">
        <f>IF('Loan Amort Schedule  7-15'!Pay_Num&lt;&gt;"",'Loan Amort Schedule  7-15'!Total_Pay-'Loan Amort Schedule  7-15'!Int,"")</f>
        <v>#NAME?</v>
      </c>
      <c r="H210" s="50" t="e">
        <f>IF('Loan Amort Schedule  7-15'!Pay_Num&lt;&gt;"",'Loan Amort Schedule  7-15'!Beg_Bal*'Loan Amort Schedule  7-15'!Interest_Rate/'Loan Amort Schedule  7-15'!Num_Pmt_Per_Year,"")</f>
        <v>#NAME?</v>
      </c>
      <c r="I210" s="50" t="e">
        <f>IF(AND('Loan Amort Schedule  7-15'!Pay_Num&lt;&gt;"",'Loan Amort Schedule  7-15'!Sched_Pay+'Loan Amort Schedule  7-15'!Extra_Pay&lt;'Loan Amort Schedule  7-15'!Beg_Bal),'Loan Amort Schedule  7-15'!Beg_Bal-'Loan Amort Schedule  7-15'!Princ,IF('Loan Amort Schedule  7-15'!Pay_Num&lt;&gt;"",0,""))</f>
        <v>#NAME?</v>
      </c>
      <c r="J210" s="50" t="e">
        <f t="shared" si="1"/>
        <v>#NAME?</v>
      </c>
      <c r="K210" s="5"/>
      <c r="L210" s="5"/>
      <c r="M210" s="5"/>
      <c r="N210" s="5"/>
      <c r="O210" s="5"/>
      <c r="P210" s="5"/>
      <c r="Q210" s="5"/>
      <c r="R210" s="5"/>
      <c r="S210" s="5"/>
      <c r="T210" s="5"/>
      <c r="U210" s="5"/>
      <c r="V210" s="5"/>
      <c r="W210" s="5"/>
      <c r="X210" s="5"/>
      <c r="Y210" s="5"/>
      <c r="Z210" s="5"/>
    </row>
    <row r="211" spans="1:26" ht="12.75" customHeight="1" x14ac:dyDescent="0.2">
      <c r="A211" s="47" t="e">
        <f t="shared" si="2"/>
        <v>#NAME?</v>
      </c>
      <c r="B211" s="48" t="e">
        <f>IF('Loan Amort Schedule  7-15'!Pay_Num&lt;&gt;"",DATE(YEAR('Loan Amort Schedule  7-15'!Loan_Start),MONTH('Loan Amort Schedule  7-15'!Loan_Start)+('Loan Amort Schedule  7-15'!Pay_Num)*12/'Loan Amort Schedule  7-15'!Num_Pmt_Per_Year,DAY('Loan Amort Schedule  7-15'!Loan_Start)),"")</f>
        <v>#NAME?</v>
      </c>
      <c r="C211" s="50" t="e">
        <f>IF('Loan Amort Schedule  7-15'!Pay_Num&lt;&gt;"",I210,"")</f>
        <v>#NAME?</v>
      </c>
      <c r="D211" s="50" t="e">
        <f>IF('Loan Amort Schedule  7-15'!Pay_Num&lt;&gt;"",'Loan Amort Schedule  7-15'!Scheduled_Monthly_Payment,"")</f>
        <v>#NAME?</v>
      </c>
      <c r="E211"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11"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11" s="50" t="e">
        <f>IF('Loan Amort Schedule  7-15'!Pay_Num&lt;&gt;"",'Loan Amort Schedule  7-15'!Total_Pay-'Loan Amort Schedule  7-15'!Int,"")</f>
        <v>#NAME?</v>
      </c>
      <c r="H211" s="50" t="e">
        <f>IF('Loan Amort Schedule  7-15'!Pay_Num&lt;&gt;"",'Loan Amort Schedule  7-15'!Beg_Bal*'Loan Amort Schedule  7-15'!Interest_Rate/'Loan Amort Schedule  7-15'!Num_Pmt_Per_Year,"")</f>
        <v>#NAME?</v>
      </c>
      <c r="I211" s="50" t="e">
        <f>IF(AND('Loan Amort Schedule  7-15'!Pay_Num&lt;&gt;"",'Loan Amort Schedule  7-15'!Sched_Pay+'Loan Amort Schedule  7-15'!Extra_Pay&lt;'Loan Amort Schedule  7-15'!Beg_Bal),'Loan Amort Schedule  7-15'!Beg_Bal-'Loan Amort Schedule  7-15'!Princ,IF('Loan Amort Schedule  7-15'!Pay_Num&lt;&gt;"",0,""))</f>
        <v>#NAME?</v>
      </c>
      <c r="J211" s="50" t="e">
        <f t="shared" si="1"/>
        <v>#NAME?</v>
      </c>
      <c r="K211" s="5"/>
      <c r="L211" s="5"/>
      <c r="M211" s="5"/>
      <c r="N211" s="5"/>
      <c r="O211" s="5"/>
      <c r="P211" s="5"/>
      <c r="Q211" s="5"/>
      <c r="R211" s="5"/>
      <c r="S211" s="5"/>
      <c r="T211" s="5"/>
      <c r="U211" s="5"/>
      <c r="V211" s="5"/>
      <c r="W211" s="5"/>
      <c r="X211" s="5"/>
      <c r="Y211" s="5"/>
      <c r="Z211" s="5"/>
    </row>
    <row r="212" spans="1:26" ht="12.75" customHeight="1" x14ac:dyDescent="0.2">
      <c r="A212" s="47" t="e">
        <f t="shared" si="2"/>
        <v>#NAME?</v>
      </c>
      <c r="B212" s="48" t="e">
        <f>IF('Loan Amort Schedule  7-15'!Pay_Num&lt;&gt;"",DATE(YEAR('Loan Amort Schedule  7-15'!Loan_Start),MONTH('Loan Amort Schedule  7-15'!Loan_Start)+('Loan Amort Schedule  7-15'!Pay_Num)*12/'Loan Amort Schedule  7-15'!Num_Pmt_Per_Year,DAY('Loan Amort Schedule  7-15'!Loan_Start)),"")</f>
        <v>#NAME?</v>
      </c>
      <c r="C212" s="50" t="e">
        <f>IF('Loan Amort Schedule  7-15'!Pay_Num&lt;&gt;"",I211,"")</f>
        <v>#NAME?</v>
      </c>
      <c r="D212" s="50" t="e">
        <f>IF('Loan Amort Schedule  7-15'!Pay_Num&lt;&gt;"",'Loan Amort Schedule  7-15'!Scheduled_Monthly_Payment,"")</f>
        <v>#NAME?</v>
      </c>
      <c r="E212"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12"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12" s="50" t="e">
        <f>IF('Loan Amort Schedule  7-15'!Pay_Num&lt;&gt;"",'Loan Amort Schedule  7-15'!Total_Pay-'Loan Amort Schedule  7-15'!Int,"")</f>
        <v>#NAME?</v>
      </c>
      <c r="H212" s="50" t="e">
        <f>IF('Loan Amort Schedule  7-15'!Pay_Num&lt;&gt;"",'Loan Amort Schedule  7-15'!Beg_Bal*'Loan Amort Schedule  7-15'!Interest_Rate/'Loan Amort Schedule  7-15'!Num_Pmt_Per_Year,"")</f>
        <v>#NAME?</v>
      </c>
      <c r="I212" s="50" t="e">
        <f>IF(AND('Loan Amort Schedule  7-15'!Pay_Num&lt;&gt;"",'Loan Amort Schedule  7-15'!Sched_Pay+'Loan Amort Schedule  7-15'!Extra_Pay&lt;'Loan Amort Schedule  7-15'!Beg_Bal),'Loan Amort Schedule  7-15'!Beg_Bal-'Loan Amort Schedule  7-15'!Princ,IF('Loan Amort Schedule  7-15'!Pay_Num&lt;&gt;"",0,""))</f>
        <v>#NAME?</v>
      </c>
      <c r="J212" s="50" t="e">
        <f t="shared" si="1"/>
        <v>#NAME?</v>
      </c>
      <c r="K212" s="5"/>
      <c r="L212" s="5"/>
      <c r="M212" s="5"/>
      <c r="N212" s="5"/>
      <c r="O212" s="5"/>
      <c r="P212" s="5"/>
      <c r="Q212" s="5"/>
      <c r="R212" s="5"/>
      <c r="S212" s="5"/>
      <c r="T212" s="5"/>
      <c r="U212" s="5"/>
      <c r="V212" s="5"/>
      <c r="W212" s="5"/>
      <c r="X212" s="5"/>
      <c r="Y212" s="5"/>
      <c r="Z212" s="5"/>
    </row>
    <row r="213" spans="1:26" ht="12.75" customHeight="1" x14ac:dyDescent="0.2">
      <c r="A213" s="47" t="e">
        <f t="shared" si="2"/>
        <v>#NAME?</v>
      </c>
      <c r="B213" s="48" t="e">
        <f>IF('Loan Amort Schedule  7-15'!Pay_Num&lt;&gt;"",DATE(YEAR('Loan Amort Schedule  7-15'!Loan_Start),MONTH('Loan Amort Schedule  7-15'!Loan_Start)+('Loan Amort Schedule  7-15'!Pay_Num)*12/'Loan Amort Schedule  7-15'!Num_Pmt_Per_Year,DAY('Loan Amort Schedule  7-15'!Loan_Start)),"")</f>
        <v>#NAME?</v>
      </c>
      <c r="C213" s="50" t="e">
        <f>IF('Loan Amort Schedule  7-15'!Pay_Num&lt;&gt;"",I212,"")</f>
        <v>#NAME?</v>
      </c>
      <c r="D213" s="50" t="e">
        <f>IF('Loan Amort Schedule  7-15'!Pay_Num&lt;&gt;"",'Loan Amort Schedule  7-15'!Scheduled_Monthly_Payment,"")</f>
        <v>#NAME?</v>
      </c>
      <c r="E213"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13"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13" s="50" t="e">
        <f>IF('Loan Amort Schedule  7-15'!Pay_Num&lt;&gt;"",'Loan Amort Schedule  7-15'!Total_Pay-'Loan Amort Schedule  7-15'!Int,"")</f>
        <v>#NAME?</v>
      </c>
      <c r="H213" s="50" t="e">
        <f>IF('Loan Amort Schedule  7-15'!Pay_Num&lt;&gt;"",'Loan Amort Schedule  7-15'!Beg_Bal*'Loan Amort Schedule  7-15'!Interest_Rate/'Loan Amort Schedule  7-15'!Num_Pmt_Per_Year,"")</f>
        <v>#NAME?</v>
      </c>
      <c r="I213" s="50" t="e">
        <f>IF(AND('Loan Amort Schedule  7-15'!Pay_Num&lt;&gt;"",'Loan Amort Schedule  7-15'!Sched_Pay+'Loan Amort Schedule  7-15'!Extra_Pay&lt;'Loan Amort Schedule  7-15'!Beg_Bal),'Loan Amort Schedule  7-15'!Beg_Bal-'Loan Amort Schedule  7-15'!Princ,IF('Loan Amort Schedule  7-15'!Pay_Num&lt;&gt;"",0,""))</f>
        <v>#NAME?</v>
      </c>
      <c r="J213" s="50" t="e">
        <f t="shared" si="1"/>
        <v>#NAME?</v>
      </c>
      <c r="K213" s="5"/>
      <c r="L213" s="5"/>
      <c r="M213" s="5"/>
      <c r="N213" s="5"/>
      <c r="O213" s="5"/>
      <c r="P213" s="5"/>
      <c r="Q213" s="5"/>
      <c r="R213" s="5"/>
      <c r="S213" s="5"/>
      <c r="T213" s="5"/>
      <c r="U213" s="5"/>
      <c r="V213" s="5"/>
      <c r="W213" s="5"/>
      <c r="X213" s="5"/>
      <c r="Y213" s="5"/>
      <c r="Z213" s="5"/>
    </row>
    <row r="214" spans="1:26" ht="12.75" customHeight="1" x14ac:dyDescent="0.2">
      <c r="A214" s="47" t="e">
        <f t="shared" si="2"/>
        <v>#NAME?</v>
      </c>
      <c r="B214" s="48" t="e">
        <f>IF('Loan Amort Schedule  7-15'!Pay_Num&lt;&gt;"",DATE(YEAR('Loan Amort Schedule  7-15'!Loan_Start),MONTH('Loan Amort Schedule  7-15'!Loan_Start)+('Loan Amort Schedule  7-15'!Pay_Num)*12/'Loan Amort Schedule  7-15'!Num_Pmt_Per_Year,DAY('Loan Amort Schedule  7-15'!Loan_Start)),"")</f>
        <v>#NAME?</v>
      </c>
      <c r="C214" s="50" t="e">
        <f>IF('Loan Amort Schedule  7-15'!Pay_Num&lt;&gt;"",I213,"")</f>
        <v>#NAME?</v>
      </c>
      <c r="D214" s="50" t="e">
        <f>IF('Loan Amort Schedule  7-15'!Pay_Num&lt;&gt;"",'Loan Amort Schedule  7-15'!Scheduled_Monthly_Payment,"")</f>
        <v>#NAME?</v>
      </c>
      <c r="E214"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14"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14" s="50" t="e">
        <f>IF('Loan Amort Schedule  7-15'!Pay_Num&lt;&gt;"",'Loan Amort Schedule  7-15'!Total_Pay-'Loan Amort Schedule  7-15'!Int,"")</f>
        <v>#NAME?</v>
      </c>
      <c r="H214" s="50" t="e">
        <f>IF('Loan Amort Schedule  7-15'!Pay_Num&lt;&gt;"",'Loan Amort Schedule  7-15'!Beg_Bal*'Loan Amort Schedule  7-15'!Interest_Rate/'Loan Amort Schedule  7-15'!Num_Pmt_Per_Year,"")</f>
        <v>#NAME?</v>
      </c>
      <c r="I214" s="50" t="e">
        <f>IF(AND('Loan Amort Schedule  7-15'!Pay_Num&lt;&gt;"",'Loan Amort Schedule  7-15'!Sched_Pay+'Loan Amort Schedule  7-15'!Extra_Pay&lt;'Loan Amort Schedule  7-15'!Beg_Bal),'Loan Amort Schedule  7-15'!Beg_Bal-'Loan Amort Schedule  7-15'!Princ,IF('Loan Amort Schedule  7-15'!Pay_Num&lt;&gt;"",0,""))</f>
        <v>#NAME?</v>
      </c>
      <c r="J214" s="50" t="e">
        <f t="shared" si="1"/>
        <v>#NAME?</v>
      </c>
      <c r="K214" s="5"/>
      <c r="L214" s="5"/>
      <c r="M214" s="5"/>
      <c r="N214" s="5"/>
      <c r="O214" s="5"/>
      <c r="P214" s="5"/>
      <c r="Q214" s="5"/>
      <c r="R214" s="5"/>
      <c r="S214" s="5"/>
      <c r="T214" s="5"/>
      <c r="U214" s="5"/>
      <c r="V214" s="5"/>
      <c r="W214" s="5"/>
      <c r="X214" s="5"/>
      <c r="Y214" s="5"/>
      <c r="Z214" s="5"/>
    </row>
    <row r="215" spans="1:26" ht="12.75" customHeight="1" x14ac:dyDescent="0.2">
      <c r="A215" s="47" t="e">
        <f t="shared" si="2"/>
        <v>#NAME?</v>
      </c>
      <c r="B215" s="48" t="e">
        <f>IF('Loan Amort Schedule  7-15'!Pay_Num&lt;&gt;"",DATE(YEAR('Loan Amort Schedule  7-15'!Loan_Start),MONTH('Loan Amort Schedule  7-15'!Loan_Start)+('Loan Amort Schedule  7-15'!Pay_Num)*12/'Loan Amort Schedule  7-15'!Num_Pmt_Per_Year,DAY('Loan Amort Schedule  7-15'!Loan_Start)),"")</f>
        <v>#NAME?</v>
      </c>
      <c r="C215" s="50" t="e">
        <f>IF('Loan Amort Schedule  7-15'!Pay_Num&lt;&gt;"",I214,"")</f>
        <v>#NAME?</v>
      </c>
      <c r="D215" s="50" t="e">
        <f>IF('Loan Amort Schedule  7-15'!Pay_Num&lt;&gt;"",'Loan Amort Schedule  7-15'!Scheduled_Monthly_Payment,"")</f>
        <v>#NAME?</v>
      </c>
      <c r="E215"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15"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15" s="50" t="e">
        <f>IF('Loan Amort Schedule  7-15'!Pay_Num&lt;&gt;"",'Loan Amort Schedule  7-15'!Total_Pay-'Loan Amort Schedule  7-15'!Int,"")</f>
        <v>#NAME?</v>
      </c>
      <c r="H215" s="50" t="e">
        <f>IF('Loan Amort Schedule  7-15'!Pay_Num&lt;&gt;"",'Loan Amort Schedule  7-15'!Beg_Bal*'Loan Amort Schedule  7-15'!Interest_Rate/'Loan Amort Schedule  7-15'!Num_Pmt_Per_Year,"")</f>
        <v>#NAME?</v>
      </c>
      <c r="I215" s="50" t="e">
        <f>IF(AND('Loan Amort Schedule  7-15'!Pay_Num&lt;&gt;"",'Loan Amort Schedule  7-15'!Sched_Pay+'Loan Amort Schedule  7-15'!Extra_Pay&lt;'Loan Amort Schedule  7-15'!Beg_Bal),'Loan Amort Schedule  7-15'!Beg_Bal-'Loan Amort Schedule  7-15'!Princ,IF('Loan Amort Schedule  7-15'!Pay_Num&lt;&gt;"",0,""))</f>
        <v>#NAME?</v>
      </c>
      <c r="J215" s="50" t="e">
        <f t="shared" si="1"/>
        <v>#NAME?</v>
      </c>
      <c r="K215" s="5"/>
      <c r="L215" s="5"/>
      <c r="M215" s="5"/>
      <c r="N215" s="5"/>
      <c r="O215" s="5"/>
      <c r="P215" s="5"/>
      <c r="Q215" s="5"/>
      <c r="R215" s="5"/>
      <c r="S215" s="5"/>
      <c r="T215" s="5"/>
      <c r="U215" s="5"/>
      <c r="V215" s="5"/>
      <c r="W215" s="5"/>
      <c r="X215" s="5"/>
      <c r="Y215" s="5"/>
      <c r="Z215" s="5"/>
    </row>
    <row r="216" spans="1:26" ht="12.75" customHeight="1" x14ac:dyDescent="0.2">
      <c r="A216" s="47" t="e">
        <f t="shared" si="2"/>
        <v>#NAME?</v>
      </c>
      <c r="B216" s="48" t="e">
        <f>IF('Loan Amort Schedule  7-15'!Pay_Num&lt;&gt;"",DATE(YEAR('Loan Amort Schedule  7-15'!Loan_Start),MONTH('Loan Amort Schedule  7-15'!Loan_Start)+('Loan Amort Schedule  7-15'!Pay_Num)*12/'Loan Amort Schedule  7-15'!Num_Pmt_Per_Year,DAY('Loan Amort Schedule  7-15'!Loan_Start)),"")</f>
        <v>#NAME?</v>
      </c>
      <c r="C216" s="50" t="e">
        <f>IF('Loan Amort Schedule  7-15'!Pay_Num&lt;&gt;"",I215,"")</f>
        <v>#NAME?</v>
      </c>
      <c r="D216" s="50" t="e">
        <f>IF('Loan Amort Schedule  7-15'!Pay_Num&lt;&gt;"",'Loan Amort Schedule  7-15'!Scheduled_Monthly_Payment,"")</f>
        <v>#NAME?</v>
      </c>
      <c r="E216"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16"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16" s="50" t="e">
        <f>IF('Loan Amort Schedule  7-15'!Pay_Num&lt;&gt;"",'Loan Amort Schedule  7-15'!Total_Pay-'Loan Amort Schedule  7-15'!Int,"")</f>
        <v>#NAME?</v>
      </c>
      <c r="H216" s="50" t="e">
        <f>IF('Loan Amort Schedule  7-15'!Pay_Num&lt;&gt;"",'Loan Amort Schedule  7-15'!Beg_Bal*'Loan Amort Schedule  7-15'!Interest_Rate/'Loan Amort Schedule  7-15'!Num_Pmt_Per_Year,"")</f>
        <v>#NAME?</v>
      </c>
      <c r="I216" s="50" t="e">
        <f>IF(AND('Loan Amort Schedule  7-15'!Pay_Num&lt;&gt;"",'Loan Amort Schedule  7-15'!Sched_Pay+'Loan Amort Schedule  7-15'!Extra_Pay&lt;'Loan Amort Schedule  7-15'!Beg_Bal),'Loan Amort Schedule  7-15'!Beg_Bal-'Loan Amort Schedule  7-15'!Princ,IF('Loan Amort Schedule  7-15'!Pay_Num&lt;&gt;"",0,""))</f>
        <v>#NAME?</v>
      </c>
      <c r="J216" s="50" t="e">
        <f t="shared" si="1"/>
        <v>#NAME?</v>
      </c>
      <c r="K216" s="5"/>
      <c r="L216" s="5"/>
      <c r="M216" s="5"/>
      <c r="N216" s="5"/>
      <c r="O216" s="5"/>
      <c r="P216" s="5"/>
      <c r="Q216" s="5"/>
      <c r="R216" s="5"/>
      <c r="S216" s="5"/>
      <c r="T216" s="5"/>
      <c r="U216" s="5"/>
      <c r="V216" s="5"/>
      <c r="W216" s="5"/>
      <c r="X216" s="5"/>
      <c r="Y216" s="5"/>
      <c r="Z216" s="5"/>
    </row>
    <row r="217" spans="1:26" ht="12.75" customHeight="1" x14ac:dyDescent="0.2">
      <c r="A217" s="47" t="e">
        <f t="shared" si="2"/>
        <v>#NAME?</v>
      </c>
      <c r="B217" s="48" t="e">
        <f>IF('Loan Amort Schedule  7-15'!Pay_Num&lt;&gt;"",DATE(YEAR('Loan Amort Schedule  7-15'!Loan_Start),MONTH('Loan Amort Schedule  7-15'!Loan_Start)+('Loan Amort Schedule  7-15'!Pay_Num)*12/'Loan Amort Schedule  7-15'!Num_Pmt_Per_Year,DAY('Loan Amort Schedule  7-15'!Loan_Start)),"")</f>
        <v>#NAME?</v>
      </c>
      <c r="C217" s="50" t="e">
        <f>IF('Loan Amort Schedule  7-15'!Pay_Num&lt;&gt;"",I216,"")</f>
        <v>#NAME?</v>
      </c>
      <c r="D217" s="50" t="e">
        <f>IF('Loan Amort Schedule  7-15'!Pay_Num&lt;&gt;"",'Loan Amort Schedule  7-15'!Scheduled_Monthly_Payment,"")</f>
        <v>#NAME?</v>
      </c>
      <c r="E217"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17"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17" s="50" t="e">
        <f>IF('Loan Amort Schedule  7-15'!Pay_Num&lt;&gt;"",'Loan Amort Schedule  7-15'!Total_Pay-'Loan Amort Schedule  7-15'!Int,"")</f>
        <v>#NAME?</v>
      </c>
      <c r="H217" s="50" t="e">
        <f>IF('Loan Amort Schedule  7-15'!Pay_Num&lt;&gt;"",'Loan Amort Schedule  7-15'!Beg_Bal*'Loan Amort Schedule  7-15'!Interest_Rate/'Loan Amort Schedule  7-15'!Num_Pmt_Per_Year,"")</f>
        <v>#NAME?</v>
      </c>
      <c r="I217" s="50" t="e">
        <f>IF(AND('Loan Amort Schedule  7-15'!Pay_Num&lt;&gt;"",'Loan Amort Schedule  7-15'!Sched_Pay+'Loan Amort Schedule  7-15'!Extra_Pay&lt;'Loan Amort Schedule  7-15'!Beg_Bal),'Loan Amort Schedule  7-15'!Beg_Bal-'Loan Amort Schedule  7-15'!Princ,IF('Loan Amort Schedule  7-15'!Pay_Num&lt;&gt;"",0,""))</f>
        <v>#NAME?</v>
      </c>
      <c r="J217" s="50" t="e">
        <f t="shared" si="1"/>
        <v>#NAME?</v>
      </c>
      <c r="K217" s="5"/>
      <c r="L217" s="5"/>
      <c r="M217" s="5"/>
      <c r="N217" s="5"/>
      <c r="O217" s="5"/>
      <c r="P217" s="5"/>
      <c r="Q217" s="5"/>
      <c r="R217" s="5"/>
      <c r="S217" s="5"/>
      <c r="T217" s="5"/>
      <c r="U217" s="5"/>
      <c r="V217" s="5"/>
      <c r="W217" s="5"/>
      <c r="X217" s="5"/>
      <c r="Y217" s="5"/>
      <c r="Z217" s="5"/>
    </row>
    <row r="218" spans="1:26" ht="12.75" customHeight="1" x14ac:dyDescent="0.2">
      <c r="A218" s="47" t="e">
        <f t="shared" si="2"/>
        <v>#NAME?</v>
      </c>
      <c r="B218" s="48" t="e">
        <f>IF('Loan Amort Schedule  7-15'!Pay_Num&lt;&gt;"",DATE(YEAR('Loan Amort Schedule  7-15'!Loan_Start),MONTH('Loan Amort Schedule  7-15'!Loan_Start)+('Loan Amort Schedule  7-15'!Pay_Num)*12/'Loan Amort Schedule  7-15'!Num_Pmt_Per_Year,DAY('Loan Amort Schedule  7-15'!Loan_Start)),"")</f>
        <v>#NAME?</v>
      </c>
      <c r="C218" s="50" t="e">
        <f>IF('Loan Amort Schedule  7-15'!Pay_Num&lt;&gt;"",I217,"")</f>
        <v>#NAME?</v>
      </c>
      <c r="D218" s="50" t="e">
        <f>IF('Loan Amort Schedule  7-15'!Pay_Num&lt;&gt;"",'Loan Amort Schedule  7-15'!Scheduled_Monthly_Payment,"")</f>
        <v>#NAME?</v>
      </c>
      <c r="E218"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18"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18" s="50" t="e">
        <f>IF('Loan Amort Schedule  7-15'!Pay_Num&lt;&gt;"",'Loan Amort Schedule  7-15'!Total_Pay-'Loan Amort Schedule  7-15'!Int,"")</f>
        <v>#NAME?</v>
      </c>
      <c r="H218" s="50" t="e">
        <f>IF('Loan Amort Schedule  7-15'!Pay_Num&lt;&gt;"",'Loan Amort Schedule  7-15'!Beg_Bal*'Loan Amort Schedule  7-15'!Interest_Rate/'Loan Amort Schedule  7-15'!Num_Pmt_Per_Year,"")</f>
        <v>#NAME?</v>
      </c>
      <c r="I218" s="50" t="e">
        <f>IF(AND('Loan Amort Schedule  7-15'!Pay_Num&lt;&gt;"",'Loan Amort Schedule  7-15'!Sched_Pay+'Loan Amort Schedule  7-15'!Extra_Pay&lt;'Loan Amort Schedule  7-15'!Beg_Bal),'Loan Amort Schedule  7-15'!Beg_Bal-'Loan Amort Schedule  7-15'!Princ,IF('Loan Amort Schedule  7-15'!Pay_Num&lt;&gt;"",0,""))</f>
        <v>#NAME?</v>
      </c>
      <c r="J218" s="50" t="e">
        <f t="shared" si="1"/>
        <v>#NAME?</v>
      </c>
      <c r="K218" s="5"/>
      <c r="L218" s="5"/>
      <c r="M218" s="5"/>
      <c r="N218" s="5"/>
      <c r="O218" s="5"/>
      <c r="P218" s="5"/>
      <c r="Q218" s="5"/>
      <c r="R218" s="5"/>
      <c r="S218" s="5"/>
      <c r="T218" s="5"/>
      <c r="U218" s="5"/>
      <c r="V218" s="5"/>
      <c r="W218" s="5"/>
      <c r="X218" s="5"/>
      <c r="Y218" s="5"/>
      <c r="Z218" s="5"/>
    </row>
    <row r="219" spans="1:26" ht="12.75" customHeight="1" x14ac:dyDescent="0.2">
      <c r="A219" s="47" t="e">
        <f t="shared" si="2"/>
        <v>#NAME?</v>
      </c>
      <c r="B219" s="48" t="e">
        <f>IF('Loan Amort Schedule  7-15'!Pay_Num&lt;&gt;"",DATE(YEAR('Loan Amort Schedule  7-15'!Loan_Start),MONTH('Loan Amort Schedule  7-15'!Loan_Start)+('Loan Amort Schedule  7-15'!Pay_Num)*12/'Loan Amort Schedule  7-15'!Num_Pmt_Per_Year,DAY('Loan Amort Schedule  7-15'!Loan_Start)),"")</f>
        <v>#NAME?</v>
      </c>
      <c r="C219" s="50" t="e">
        <f>IF('Loan Amort Schedule  7-15'!Pay_Num&lt;&gt;"",I218,"")</f>
        <v>#NAME?</v>
      </c>
      <c r="D219" s="50" t="e">
        <f>IF('Loan Amort Schedule  7-15'!Pay_Num&lt;&gt;"",'Loan Amort Schedule  7-15'!Scheduled_Monthly_Payment,"")</f>
        <v>#NAME?</v>
      </c>
      <c r="E219"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19"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19" s="50" t="e">
        <f>IF('Loan Amort Schedule  7-15'!Pay_Num&lt;&gt;"",'Loan Amort Schedule  7-15'!Total_Pay-'Loan Amort Schedule  7-15'!Int,"")</f>
        <v>#NAME?</v>
      </c>
      <c r="H219" s="50" t="e">
        <f>IF('Loan Amort Schedule  7-15'!Pay_Num&lt;&gt;"",'Loan Amort Schedule  7-15'!Beg_Bal*'Loan Amort Schedule  7-15'!Interest_Rate/'Loan Amort Schedule  7-15'!Num_Pmt_Per_Year,"")</f>
        <v>#NAME?</v>
      </c>
      <c r="I219" s="50" t="e">
        <f>IF(AND('Loan Amort Schedule  7-15'!Pay_Num&lt;&gt;"",'Loan Amort Schedule  7-15'!Sched_Pay+'Loan Amort Schedule  7-15'!Extra_Pay&lt;'Loan Amort Schedule  7-15'!Beg_Bal),'Loan Amort Schedule  7-15'!Beg_Bal-'Loan Amort Schedule  7-15'!Princ,IF('Loan Amort Schedule  7-15'!Pay_Num&lt;&gt;"",0,""))</f>
        <v>#NAME?</v>
      </c>
      <c r="J219" s="50" t="e">
        <f t="shared" si="1"/>
        <v>#NAME?</v>
      </c>
      <c r="K219" s="5"/>
      <c r="L219" s="5"/>
      <c r="M219" s="5"/>
      <c r="N219" s="5"/>
      <c r="O219" s="5"/>
      <c r="P219" s="5"/>
      <c r="Q219" s="5"/>
      <c r="R219" s="5"/>
      <c r="S219" s="5"/>
      <c r="T219" s="5"/>
      <c r="U219" s="5"/>
      <c r="V219" s="5"/>
      <c r="W219" s="5"/>
      <c r="X219" s="5"/>
      <c r="Y219" s="5"/>
      <c r="Z219" s="5"/>
    </row>
    <row r="220" spans="1:26" ht="12.75" customHeight="1" x14ac:dyDescent="0.2">
      <c r="A220" s="47" t="e">
        <f t="shared" si="2"/>
        <v>#NAME?</v>
      </c>
      <c r="B220" s="48" t="e">
        <f>IF('Loan Amort Schedule  7-15'!Pay_Num&lt;&gt;"",DATE(YEAR('Loan Amort Schedule  7-15'!Loan_Start),MONTH('Loan Amort Schedule  7-15'!Loan_Start)+('Loan Amort Schedule  7-15'!Pay_Num)*12/'Loan Amort Schedule  7-15'!Num_Pmt_Per_Year,DAY('Loan Amort Schedule  7-15'!Loan_Start)),"")</f>
        <v>#NAME?</v>
      </c>
      <c r="C220" s="50" t="e">
        <f>IF('Loan Amort Schedule  7-15'!Pay_Num&lt;&gt;"",I219,"")</f>
        <v>#NAME?</v>
      </c>
      <c r="D220" s="50" t="e">
        <f>IF('Loan Amort Schedule  7-15'!Pay_Num&lt;&gt;"",'Loan Amort Schedule  7-15'!Scheduled_Monthly_Payment,"")</f>
        <v>#NAME?</v>
      </c>
      <c r="E220"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20"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20" s="50" t="e">
        <f>IF('Loan Amort Schedule  7-15'!Pay_Num&lt;&gt;"",'Loan Amort Schedule  7-15'!Total_Pay-'Loan Amort Schedule  7-15'!Int,"")</f>
        <v>#NAME?</v>
      </c>
      <c r="H220" s="50" t="e">
        <f>IF('Loan Amort Schedule  7-15'!Pay_Num&lt;&gt;"",'Loan Amort Schedule  7-15'!Beg_Bal*'Loan Amort Schedule  7-15'!Interest_Rate/'Loan Amort Schedule  7-15'!Num_Pmt_Per_Year,"")</f>
        <v>#NAME?</v>
      </c>
      <c r="I220" s="50" t="e">
        <f>IF(AND('Loan Amort Schedule  7-15'!Pay_Num&lt;&gt;"",'Loan Amort Schedule  7-15'!Sched_Pay+'Loan Amort Schedule  7-15'!Extra_Pay&lt;'Loan Amort Schedule  7-15'!Beg_Bal),'Loan Amort Schedule  7-15'!Beg_Bal-'Loan Amort Schedule  7-15'!Princ,IF('Loan Amort Schedule  7-15'!Pay_Num&lt;&gt;"",0,""))</f>
        <v>#NAME?</v>
      </c>
      <c r="J220" s="50" t="e">
        <f t="shared" si="1"/>
        <v>#NAME?</v>
      </c>
      <c r="K220" s="5"/>
      <c r="L220" s="5"/>
      <c r="M220" s="5"/>
      <c r="N220" s="5"/>
      <c r="O220" s="5"/>
      <c r="P220" s="5"/>
      <c r="Q220" s="5"/>
      <c r="R220" s="5"/>
      <c r="S220" s="5"/>
      <c r="T220" s="5"/>
      <c r="U220" s="5"/>
      <c r="V220" s="5"/>
      <c r="W220" s="5"/>
      <c r="X220" s="5"/>
      <c r="Y220" s="5"/>
      <c r="Z220" s="5"/>
    </row>
    <row r="221" spans="1:26" ht="12.75" customHeight="1" x14ac:dyDescent="0.2">
      <c r="A221" s="47" t="e">
        <f t="shared" si="2"/>
        <v>#NAME?</v>
      </c>
      <c r="B221" s="48" t="e">
        <f>IF('Loan Amort Schedule  7-15'!Pay_Num&lt;&gt;"",DATE(YEAR('Loan Amort Schedule  7-15'!Loan_Start),MONTH('Loan Amort Schedule  7-15'!Loan_Start)+('Loan Amort Schedule  7-15'!Pay_Num)*12/'Loan Amort Schedule  7-15'!Num_Pmt_Per_Year,DAY('Loan Amort Schedule  7-15'!Loan_Start)),"")</f>
        <v>#NAME?</v>
      </c>
      <c r="C221" s="50" t="e">
        <f>IF('Loan Amort Schedule  7-15'!Pay_Num&lt;&gt;"",I220,"")</f>
        <v>#NAME?</v>
      </c>
      <c r="D221" s="50" t="e">
        <f>IF('Loan Amort Schedule  7-15'!Pay_Num&lt;&gt;"",'Loan Amort Schedule  7-15'!Scheduled_Monthly_Payment,"")</f>
        <v>#NAME?</v>
      </c>
      <c r="E221"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21"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21" s="50" t="e">
        <f>IF('Loan Amort Schedule  7-15'!Pay_Num&lt;&gt;"",'Loan Amort Schedule  7-15'!Total_Pay-'Loan Amort Schedule  7-15'!Int,"")</f>
        <v>#NAME?</v>
      </c>
      <c r="H221" s="50" t="e">
        <f>IF('Loan Amort Schedule  7-15'!Pay_Num&lt;&gt;"",'Loan Amort Schedule  7-15'!Beg_Bal*'Loan Amort Schedule  7-15'!Interest_Rate/'Loan Amort Schedule  7-15'!Num_Pmt_Per_Year,"")</f>
        <v>#NAME?</v>
      </c>
      <c r="I221" s="50" t="e">
        <f>IF(AND('Loan Amort Schedule  7-15'!Pay_Num&lt;&gt;"",'Loan Amort Schedule  7-15'!Sched_Pay+'Loan Amort Schedule  7-15'!Extra_Pay&lt;'Loan Amort Schedule  7-15'!Beg_Bal),'Loan Amort Schedule  7-15'!Beg_Bal-'Loan Amort Schedule  7-15'!Princ,IF('Loan Amort Schedule  7-15'!Pay_Num&lt;&gt;"",0,""))</f>
        <v>#NAME?</v>
      </c>
      <c r="J221" s="50" t="e">
        <f t="shared" si="1"/>
        <v>#NAME?</v>
      </c>
      <c r="K221" s="5"/>
      <c r="L221" s="5"/>
      <c r="M221" s="5"/>
      <c r="N221" s="5"/>
      <c r="O221" s="5"/>
      <c r="P221" s="5"/>
      <c r="Q221" s="5"/>
      <c r="R221" s="5"/>
      <c r="S221" s="5"/>
      <c r="T221" s="5"/>
      <c r="U221" s="5"/>
      <c r="V221" s="5"/>
      <c r="W221" s="5"/>
      <c r="X221" s="5"/>
      <c r="Y221" s="5"/>
      <c r="Z221" s="5"/>
    </row>
    <row r="222" spans="1:26" ht="12.75" customHeight="1" x14ac:dyDescent="0.2">
      <c r="A222" s="47" t="e">
        <f t="shared" si="2"/>
        <v>#NAME?</v>
      </c>
      <c r="B222" s="48" t="e">
        <f>IF('Loan Amort Schedule  7-15'!Pay_Num&lt;&gt;"",DATE(YEAR('Loan Amort Schedule  7-15'!Loan_Start),MONTH('Loan Amort Schedule  7-15'!Loan_Start)+('Loan Amort Schedule  7-15'!Pay_Num)*12/'Loan Amort Schedule  7-15'!Num_Pmt_Per_Year,DAY('Loan Amort Schedule  7-15'!Loan_Start)),"")</f>
        <v>#NAME?</v>
      </c>
      <c r="C222" s="50" t="e">
        <f>IF('Loan Amort Schedule  7-15'!Pay_Num&lt;&gt;"",I221,"")</f>
        <v>#NAME?</v>
      </c>
      <c r="D222" s="50" t="e">
        <f>IF('Loan Amort Schedule  7-15'!Pay_Num&lt;&gt;"",'Loan Amort Schedule  7-15'!Scheduled_Monthly_Payment,"")</f>
        <v>#NAME?</v>
      </c>
      <c r="E222"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22"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22" s="50" t="e">
        <f>IF('Loan Amort Schedule  7-15'!Pay_Num&lt;&gt;"",'Loan Amort Schedule  7-15'!Total_Pay-'Loan Amort Schedule  7-15'!Int,"")</f>
        <v>#NAME?</v>
      </c>
      <c r="H222" s="50" t="e">
        <f>IF('Loan Amort Schedule  7-15'!Pay_Num&lt;&gt;"",'Loan Amort Schedule  7-15'!Beg_Bal*'Loan Amort Schedule  7-15'!Interest_Rate/'Loan Amort Schedule  7-15'!Num_Pmt_Per_Year,"")</f>
        <v>#NAME?</v>
      </c>
      <c r="I222" s="50" t="e">
        <f>IF(AND('Loan Amort Schedule  7-15'!Pay_Num&lt;&gt;"",'Loan Amort Schedule  7-15'!Sched_Pay+'Loan Amort Schedule  7-15'!Extra_Pay&lt;'Loan Amort Schedule  7-15'!Beg_Bal),'Loan Amort Schedule  7-15'!Beg_Bal-'Loan Amort Schedule  7-15'!Princ,IF('Loan Amort Schedule  7-15'!Pay_Num&lt;&gt;"",0,""))</f>
        <v>#NAME?</v>
      </c>
      <c r="J222" s="50" t="e">
        <f t="shared" si="1"/>
        <v>#NAME?</v>
      </c>
      <c r="K222" s="5"/>
      <c r="L222" s="5"/>
      <c r="M222" s="5"/>
      <c r="N222" s="5"/>
      <c r="O222" s="5"/>
      <c r="P222" s="5"/>
      <c r="Q222" s="5"/>
      <c r="R222" s="5"/>
      <c r="S222" s="5"/>
      <c r="T222" s="5"/>
      <c r="U222" s="5"/>
      <c r="V222" s="5"/>
      <c r="W222" s="5"/>
      <c r="X222" s="5"/>
      <c r="Y222" s="5"/>
      <c r="Z222" s="5"/>
    </row>
    <row r="223" spans="1:26" ht="12.75" customHeight="1" x14ac:dyDescent="0.2">
      <c r="A223" s="47" t="e">
        <f t="shared" si="2"/>
        <v>#NAME?</v>
      </c>
      <c r="B223" s="48" t="e">
        <f>IF('Loan Amort Schedule  7-15'!Pay_Num&lt;&gt;"",DATE(YEAR('Loan Amort Schedule  7-15'!Loan_Start),MONTH('Loan Amort Schedule  7-15'!Loan_Start)+('Loan Amort Schedule  7-15'!Pay_Num)*12/'Loan Amort Schedule  7-15'!Num_Pmt_Per_Year,DAY('Loan Amort Schedule  7-15'!Loan_Start)),"")</f>
        <v>#NAME?</v>
      </c>
      <c r="C223" s="50" t="e">
        <f>IF('Loan Amort Schedule  7-15'!Pay_Num&lt;&gt;"",I222,"")</f>
        <v>#NAME?</v>
      </c>
      <c r="D223" s="50" t="e">
        <f>IF('Loan Amort Schedule  7-15'!Pay_Num&lt;&gt;"",'Loan Amort Schedule  7-15'!Scheduled_Monthly_Payment,"")</f>
        <v>#NAME?</v>
      </c>
      <c r="E223"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23"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23" s="50" t="e">
        <f>IF('Loan Amort Schedule  7-15'!Pay_Num&lt;&gt;"",'Loan Amort Schedule  7-15'!Total_Pay-'Loan Amort Schedule  7-15'!Int,"")</f>
        <v>#NAME?</v>
      </c>
      <c r="H223" s="50" t="e">
        <f>IF('Loan Amort Schedule  7-15'!Pay_Num&lt;&gt;"",'Loan Amort Schedule  7-15'!Beg_Bal*'Loan Amort Schedule  7-15'!Interest_Rate/'Loan Amort Schedule  7-15'!Num_Pmt_Per_Year,"")</f>
        <v>#NAME?</v>
      </c>
      <c r="I223" s="50" t="e">
        <f>IF(AND('Loan Amort Schedule  7-15'!Pay_Num&lt;&gt;"",'Loan Amort Schedule  7-15'!Sched_Pay+'Loan Amort Schedule  7-15'!Extra_Pay&lt;'Loan Amort Schedule  7-15'!Beg_Bal),'Loan Amort Schedule  7-15'!Beg_Bal-'Loan Amort Schedule  7-15'!Princ,IF('Loan Amort Schedule  7-15'!Pay_Num&lt;&gt;"",0,""))</f>
        <v>#NAME?</v>
      </c>
      <c r="J223" s="50" t="e">
        <f t="shared" si="1"/>
        <v>#NAME?</v>
      </c>
      <c r="K223" s="5"/>
      <c r="L223" s="5"/>
      <c r="M223" s="5"/>
      <c r="N223" s="5"/>
      <c r="O223" s="5"/>
      <c r="P223" s="5"/>
      <c r="Q223" s="5"/>
      <c r="R223" s="5"/>
      <c r="S223" s="5"/>
      <c r="T223" s="5"/>
      <c r="U223" s="5"/>
      <c r="V223" s="5"/>
      <c r="W223" s="5"/>
      <c r="X223" s="5"/>
      <c r="Y223" s="5"/>
      <c r="Z223" s="5"/>
    </row>
    <row r="224" spans="1:26" ht="12.75" customHeight="1" x14ac:dyDescent="0.2">
      <c r="A224" s="47" t="e">
        <f t="shared" si="2"/>
        <v>#NAME?</v>
      </c>
      <c r="B224" s="48" t="e">
        <f>IF('Loan Amort Schedule  7-15'!Pay_Num&lt;&gt;"",DATE(YEAR('Loan Amort Schedule  7-15'!Loan_Start),MONTH('Loan Amort Schedule  7-15'!Loan_Start)+('Loan Amort Schedule  7-15'!Pay_Num)*12/'Loan Amort Schedule  7-15'!Num_Pmt_Per_Year,DAY('Loan Amort Schedule  7-15'!Loan_Start)),"")</f>
        <v>#NAME?</v>
      </c>
      <c r="C224" s="50" t="e">
        <f>IF('Loan Amort Schedule  7-15'!Pay_Num&lt;&gt;"",I223,"")</f>
        <v>#NAME?</v>
      </c>
      <c r="D224" s="50" t="e">
        <f>IF('Loan Amort Schedule  7-15'!Pay_Num&lt;&gt;"",'Loan Amort Schedule  7-15'!Scheduled_Monthly_Payment,"")</f>
        <v>#NAME?</v>
      </c>
      <c r="E224"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24"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24" s="50" t="e">
        <f>IF('Loan Amort Schedule  7-15'!Pay_Num&lt;&gt;"",'Loan Amort Schedule  7-15'!Total_Pay-'Loan Amort Schedule  7-15'!Int,"")</f>
        <v>#NAME?</v>
      </c>
      <c r="H224" s="50" t="e">
        <f>IF('Loan Amort Schedule  7-15'!Pay_Num&lt;&gt;"",'Loan Amort Schedule  7-15'!Beg_Bal*'Loan Amort Schedule  7-15'!Interest_Rate/'Loan Amort Schedule  7-15'!Num_Pmt_Per_Year,"")</f>
        <v>#NAME?</v>
      </c>
      <c r="I224" s="50" t="e">
        <f>IF(AND('Loan Amort Schedule  7-15'!Pay_Num&lt;&gt;"",'Loan Amort Schedule  7-15'!Sched_Pay+'Loan Amort Schedule  7-15'!Extra_Pay&lt;'Loan Amort Schedule  7-15'!Beg_Bal),'Loan Amort Schedule  7-15'!Beg_Bal-'Loan Amort Schedule  7-15'!Princ,IF('Loan Amort Schedule  7-15'!Pay_Num&lt;&gt;"",0,""))</f>
        <v>#NAME?</v>
      </c>
      <c r="J224" s="50" t="e">
        <f t="shared" si="1"/>
        <v>#NAME?</v>
      </c>
      <c r="K224" s="5"/>
      <c r="L224" s="5"/>
      <c r="M224" s="5"/>
      <c r="N224" s="5"/>
      <c r="O224" s="5"/>
      <c r="P224" s="5"/>
      <c r="Q224" s="5"/>
      <c r="R224" s="5"/>
      <c r="S224" s="5"/>
      <c r="T224" s="5"/>
      <c r="U224" s="5"/>
      <c r="V224" s="5"/>
      <c r="W224" s="5"/>
      <c r="X224" s="5"/>
      <c r="Y224" s="5"/>
      <c r="Z224" s="5"/>
    </row>
    <row r="225" spans="1:26" ht="12.75" customHeight="1" x14ac:dyDescent="0.2">
      <c r="A225" s="47" t="e">
        <f t="shared" si="2"/>
        <v>#NAME?</v>
      </c>
      <c r="B225" s="48" t="e">
        <f>IF('Loan Amort Schedule  7-15'!Pay_Num&lt;&gt;"",DATE(YEAR('Loan Amort Schedule  7-15'!Loan_Start),MONTH('Loan Amort Schedule  7-15'!Loan_Start)+('Loan Amort Schedule  7-15'!Pay_Num)*12/'Loan Amort Schedule  7-15'!Num_Pmt_Per_Year,DAY('Loan Amort Schedule  7-15'!Loan_Start)),"")</f>
        <v>#NAME?</v>
      </c>
      <c r="C225" s="50" t="e">
        <f>IF('Loan Amort Schedule  7-15'!Pay_Num&lt;&gt;"",I224,"")</f>
        <v>#NAME?</v>
      </c>
      <c r="D225" s="50" t="e">
        <f>IF('Loan Amort Schedule  7-15'!Pay_Num&lt;&gt;"",'Loan Amort Schedule  7-15'!Scheduled_Monthly_Payment,"")</f>
        <v>#NAME?</v>
      </c>
      <c r="E225"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25"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25" s="50" t="e">
        <f>IF('Loan Amort Schedule  7-15'!Pay_Num&lt;&gt;"",'Loan Amort Schedule  7-15'!Total_Pay-'Loan Amort Schedule  7-15'!Int,"")</f>
        <v>#NAME?</v>
      </c>
      <c r="H225" s="50" t="e">
        <f>IF('Loan Amort Schedule  7-15'!Pay_Num&lt;&gt;"",'Loan Amort Schedule  7-15'!Beg_Bal*'Loan Amort Schedule  7-15'!Interest_Rate/'Loan Amort Schedule  7-15'!Num_Pmt_Per_Year,"")</f>
        <v>#NAME?</v>
      </c>
      <c r="I225" s="50" t="e">
        <f>IF(AND('Loan Amort Schedule  7-15'!Pay_Num&lt;&gt;"",'Loan Amort Schedule  7-15'!Sched_Pay+'Loan Amort Schedule  7-15'!Extra_Pay&lt;'Loan Amort Schedule  7-15'!Beg_Bal),'Loan Amort Schedule  7-15'!Beg_Bal-'Loan Amort Schedule  7-15'!Princ,IF('Loan Amort Schedule  7-15'!Pay_Num&lt;&gt;"",0,""))</f>
        <v>#NAME?</v>
      </c>
      <c r="J225" s="50" t="e">
        <f t="shared" si="1"/>
        <v>#NAME?</v>
      </c>
      <c r="K225" s="5"/>
      <c r="L225" s="5"/>
      <c r="M225" s="5"/>
      <c r="N225" s="5"/>
      <c r="O225" s="5"/>
      <c r="P225" s="5"/>
      <c r="Q225" s="5"/>
      <c r="R225" s="5"/>
      <c r="S225" s="5"/>
      <c r="T225" s="5"/>
      <c r="U225" s="5"/>
      <c r="V225" s="5"/>
      <c r="W225" s="5"/>
      <c r="X225" s="5"/>
      <c r="Y225" s="5"/>
      <c r="Z225" s="5"/>
    </row>
    <row r="226" spans="1:26" ht="12.75" customHeight="1" x14ac:dyDescent="0.2">
      <c r="A226" s="47" t="e">
        <f t="shared" si="2"/>
        <v>#NAME?</v>
      </c>
      <c r="B226" s="48" t="e">
        <f>IF('Loan Amort Schedule  7-15'!Pay_Num&lt;&gt;"",DATE(YEAR('Loan Amort Schedule  7-15'!Loan_Start),MONTH('Loan Amort Schedule  7-15'!Loan_Start)+('Loan Amort Schedule  7-15'!Pay_Num)*12/'Loan Amort Schedule  7-15'!Num_Pmt_Per_Year,DAY('Loan Amort Schedule  7-15'!Loan_Start)),"")</f>
        <v>#NAME?</v>
      </c>
      <c r="C226" s="50" t="e">
        <f>IF('Loan Amort Schedule  7-15'!Pay_Num&lt;&gt;"",I225,"")</f>
        <v>#NAME?</v>
      </c>
      <c r="D226" s="50" t="e">
        <f>IF('Loan Amort Schedule  7-15'!Pay_Num&lt;&gt;"",'Loan Amort Schedule  7-15'!Scheduled_Monthly_Payment,"")</f>
        <v>#NAME?</v>
      </c>
      <c r="E226"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26"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26" s="50" t="e">
        <f>IF('Loan Amort Schedule  7-15'!Pay_Num&lt;&gt;"",'Loan Amort Schedule  7-15'!Total_Pay-'Loan Amort Schedule  7-15'!Int,"")</f>
        <v>#NAME?</v>
      </c>
      <c r="H226" s="50" t="e">
        <f>IF('Loan Amort Schedule  7-15'!Pay_Num&lt;&gt;"",'Loan Amort Schedule  7-15'!Beg_Bal*'Loan Amort Schedule  7-15'!Interest_Rate/'Loan Amort Schedule  7-15'!Num_Pmt_Per_Year,"")</f>
        <v>#NAME?</v>
      </c>
      <c r="I226" s="50" t="e">
        <f>IF(AND('Loan Amort Schedule  7-15'!Pay_Num&lt;&gt;"",'Loan Amort Schedule  7-15'!Sched_Pay+'Loan Amort Schedule  7-15'!Extra_Pay&lt;'Loan Amort Schedule  7-15'!Beg_Bal),'Loan Amort Schedule  7-15'!Beg_Bal-'Loan Amort Schedule  7-15'!Princ,IF('Loan Amort Schedule  7-15'!Pay_Num&lt;&gt;"",0,""))</f>
        <v>#NAME?</v>
      </c>
      <c r="J226" s="50" t="e">
        <f t="shared" si="1"/>
        <v>#NAME?</v>
      </c>
      <c r="K226" s="5"/>
      <c r="L226" s="5"/>
      <c r="M226" s="5"/>
      <c r="N226" s="5"/>
      <c r="O226" s="5"/>
      <c r="P226" s="5"/>
      <c r="Q226" s="5"/>
      <c r="R226" s="5"/>
      <c r="S226" s="5"/>
      <c r="T226" s="5"/>
      <c r="U226" s="5"/>
      <c r="V226" s="5"/>
      <c r="W226" s="5"/>
      <c r="X226" s="5"/>
      <c r="Y226" s="5"/>
      <c r="Z226" s="5"/>
    </row>
    <row r="227" spans="1:26" ht="12.75" customHeight="1" x14ac:dyDescent="0.2">
      <c r="A227" s="47" t="e">
        <f t="shared" si="2"/>
        <v>#NAME?</v>
      </c>
      <c r="B227" s="48" t="e">
        <f>IF('Loan Amort Schedule  7-15'!Pay_Num&lt;&gt;"",DATE(YEAR('Loan Amort Schedule  7-15'!Loan_Start),MONTH('Loan Amort Schedule  7-15'!Loan_Start)+('Loan Amort Schedule  7-15'!Pay_Num)*12/'Loan Amort Schedule  7-15'!Num_Pmt_Per_Year,DAY('Loan Amort Schedule  7-15'!Loan_Start)),"")</f>
        <v>#NAME?</v>
      </c>
      <c r="C227" s="50" t="e">
        <f>IF('Loan Amort Schedule  7-15'!Pay_Num&lt;&gt;"",I226,"")</f>
        <v>#NAME?</v>
      </c>
      <c r="D227" s="50" t="e">
        <f>IF('Loan Amort Schedule  7-15'!Pay_Num&lt;&gt;"",'Loan Amort Schedule  7-15'!Scheduled_Monthly_Payment,"")</f>
        <v>#NAME?</v>
      </c>
      <c r="E227"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27"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27" s="50" t="e">
        <f>IF('Loan Amort Schedule  7-15'!Pay_Num&lt;&gt;"",'Loan Amort Schedule  7-15'!Total_Pay-'Loan Amort Schedule  7-15'!Int,"")</f>
        <v>#NAME?</v>
      </c>
      <c r="H227" s="50" t="e">
        <f>IF('Loan Amort Schedule  7-15'!Pay_Num&lt;&gt;"",'Loan Amort Schedule  7-15'!Beg_Bal*'Loan Amort Schedule  7-15'!Interest_Rate/'Loan Amort Schedule  7-15'!Num_Pmt_Per_Year,"")</f>
        <v>#NAME?</v>
      </c>
      <c r="I227" s="50" t="e">
        <f>IF(AND('Loan Amort Schedule  7-15'!Pay_Num&lt;&gt;"",'Loan Amort Schedule  7-15'!Sched_Pay+'Loan Amort Schedule  7-15'!Extra_Pay&lt;'Loan Amort Schedule  7-15'!Beg_Bal),'Loan Amort Schedule  7-15'!Beg_Bal-'Loan Amort Schedule  7-15'!Princ,IF('Loan Amort Schedule  7-15'!Pay_Num&lt;&gt;"",0,""))</f>
        <v>#NAME?</v>
      </c>
      <c r="J227" s="50" t="e">
        <f t="shared" si="1"/>
        <v>#NAME?</v>
      </c>
      <c r="K227" s="5"/>
      <c r="L227" s="5"/>
      <c r="M227" s="5"/>
      <c r="N227" s="5"/>
      <c r="O227" s="5"/>
      <c r="P227" s="5"/>
      <c r="Q227" s="5"/>
      <c r="R227" s="5"/>
      <c r="S227" s="5"/>
      <c r="T227" s="5"/>
      <c r="U227" s="5"/>
      <c r="V227" s="5"/>
      <c r="W227" s="5"/>
      <c r="X227" s="5"/>
      <c r="Y227" s="5"/>
      <c r="Z227" s="5"/>
    </row>
    <row r="228" spans="1:26" ht="12.75" customHeight="1" x14ac:dyDescent="0.2">
      <c r="A228" s="47" t="e">
        <f t="shared" si="2"/>
        <v>#NAME?</v>
      </c>
      <c r="B228" s="48" t="e">
        <f>IF('Loan Amort Schedule  7-15'!Pay_Num&lt;&gt;"",DATE(YEAR('Loan Amort Schedule  7-15'!Loan_Start),MONTH('Loan Amort Schedule  7-15'!Loan_Start)+('Loan Amort Schedule  7-15'!Pay_Num)*12/'Loan Amort Schedule  7-15'!Num_Pmt_Per_Year,DAY('Loan Amort Schedule  7-15'!Loan_Start)),"")</f>
        <v>#NAME?</v>
      </c>
      <c r="C228" s="50" t="e">
        <f>IF('Loan Amort Schedule  7-15'!Pay_Num&lt;&gt;"",I227,"")</f>
        <v>#NAME?</v>
      </c>
      <c r="D228" s="50" t="e">
        <f>IF('Loan Amort Schedule  7-15'!Pay_Num&lt;&gt;"",'Loan Amort Schedule  7-15'!Scheduled_Monthly_Payment,"")</f>
        <v>#NAME?</v>
      </c>
      <c r="E228"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28"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28" s="50" t="e">
        <f>IF('Loan Amort Schedule  7-15'!Pay_Num&lt;&gt;"",'Loan Amort Schedule  7-15'!Total_Pay-'Loan Amort Schedule  7-15'!Int,"")</f>
        <v>#NAME?</v>
      </c>
      <c r="H228" s="50" t="e">
        <f>IF('Loan Amort Schedule  7-15'!Pay_Num&lt;&gt;"",'Loan Amort Schedule  7-15'!Beg_Bal*'Loan Amort Schedule  7-15'!Interest_Rate/'Loan Amort Schedule  7-15'!Num_Pmt_Per_Year,"")</f>
        <v>#NAME?</v>
      </c>
      <c r="I228" s="50" t="e">
        <f>IF(AND('Loan Amort Schedule  7-15'!Pay_Num&lt;&gt;"",'Loan Amort Schedule  7-15'!Sched_Pay+'Loan Amort Schedule  7-15'!Extra_Pay&lt;'Loan Amort Schedule  7-15'!Beg_Bal),'Loan Amort Schedule  7-15'!Beg_Bal-'Loan Amort Schedule  7-15'!Princ,IF('Loan Amort Schedule  7-15'!Pay_Num&lt;&gt;"",0,""))</f>
        <v>#NAME?</v>
      </c>
      <c r="J228" s="50" t="e">
        <f t="shared" si="1"/>
        <v>#NAME?</v>
      </c>
      <c r="K228" s="5"/>
      <c r="L228" s="5"/>
      <c r="M228" s="5"/>
      <c r="N228" s="5"/>
      <c r="O228" s="5"/>
      <c r="P228" s="5"/>
      <c r="Q228" s="5"/>
      <c r="R228" s="5"/>
      <c r="S228" s="5"/>
      <c r="T228" s="5"/>
      <c r="U228" s="5"/>
      <c r="V228" s="5"/>
      <c r="W228" s="5"/>
      <c r="X228" s="5"/>
      <c r="Y228" s="5"/>
      <c r="Z228" s="5"/>
    </row>
    <row r="229" spans="1:26" ht="12.75" customHeight="1" x14ac:dyDescent="0.2">
      <c r="A229" s="47" t="e">
        <f t="shared" si="2"/>
        <v>#NAME?</v>
      </c>
      <c r="B229" s="48" t="e">
        <f>IF('Loan Amort Schedule  7-15'!Pay_Num&lt;&gt;"",DATE(YEAR('Loan Amort Schedule  7-15'!Loan_Start),MONTH('Loan Amort Schedule  7-15'!Loan_Start)+('Loan Amort Schedule  7-15'!Pay_Num)*12/'Loan Amort Schedule  7-15'!Num_Pmt_Per_Year,DAY('Loan Amort Schedule  7-15'!Loan_Start)),"")</f>
        <v>#NAME?</v>
      </c>
      <c r="C229" s="50" t="e">
        <f>IF('Loan Amort Schedule  7-15'!Pay_Num&lt;&gt;"",I228,"")</f>
        <v>#NAME?</v>
      </c>
      <c r="D229" s="50" t="e">
        <f>IF('Loan Amort Schedule  7-15'!Pay_Num&lt;&gt;"",'Loan Amort Schedule  7-15'!Scheduled_Monthly_Payment,"")</f>
        <v>#NAME?</v>
      </c>
      <c r="E229"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29"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29" s="50" t="e">
        <f>IF('Loan Amort Schedule  7-15'!Pay_Num&lt;&gt;"",'Loan Amort Schedule  7-15'!Total_Pay-'Loan Amort Schedule  7-15'!Int,"")</f>
        <v>#NAME?</v>
      </c>
      <c r="H229" s="50" t="e">
        <f>IF('Loan Amort Schedule  7-15'!Pay_Num&lt;&gt;"",'Loan Amort Schedule  7-15'!Beg_Bal*'Loan Amort Schedule  7-15'!Interest_Rate/'Loan Amort Schedule  7-15'!Num_Pmt_Per_Year,"")</f>
        <v>#NAME?</v>
      </c>
      <c r="I229" s="50" t="e">
        <f>IF(AND('Loan Amort Schedule  7-15'!Pay_Num&lt;&gt;"",'Loan Amort Schedule  7-15'!Sched_Pay+'Loan Amort Schedule  7-15'!Extra_Pay&lt;'Loan Amort Schedule  7-15'!Beg_Bal),'Loan Amort Schedule  7-15'!Beg_Bal-'Loan Amort Schedule  7-15'!Princ,IF('Loan Amort Schedule  7-15'!Pay_Num&lt;&gt;"",0,""))</f>
        <v>#NAME?</v>
      </c>
      <c r="J229" s="50" t="e">
        <f t="shared" si="1"/>
        <v>#NAME?</v>
      </c>
      <c r="K229" s="5"/>
      <c r="L229" s="5"/>
      <c r="M229" s="5"/>
      <c r="N229" s="5"/>
      <c r="O229" s="5"/>
      <c r="P229" s="5"/>
      <c r="Q229" s="5"/>
      <c r="R229" s="5"/>
      <c r="S229" s="5"/>
      <c r="T229" s="5"/>
      <c r="U229" s="5"/>
      <c r="V229" s="5"/>
      <c r="W229" s="5"/>
      <c r="X229" s="5"/>
      <c r="Y229" s="5"/>
      <c r="Z229" s="5"/>
    </row>
    <row r="230" spans="1:26" ht="12.75" customHeight="1" x14ac:dyDescent="0.2">
      <c r="A230" s="47" t="e">
        <f t="shared" si="2"/>
        <v>#NAME?</v>
      </c>
      <c r="B230" s="48" t="e">
        <f>IF('Loan Amort Schedule  7-15'!Pay_Num&lt;&gt;"",DATE(YEAR('Loan Amort Schedule  7-15'!Loan_Start),MONTH('Loan Amort Schedule  7-15'!Loan_Start)+('Loan Amort Schedule  7-15'!Pay_Num)*12/'Loan Amort Schedule  7-15'!Num_Pmt_Per_Year,DAY('Loan Amort Schedule  7-15'!Loan_Start)),"")</f>
        <v>#NAME?</v>
      </c>
      <c r="C230" s="50" t="e">
        <f>IF('Loan Amort Schedule  7-15'!Pay_Num&lt;&gt;"",I229,"")</f>
        <v>#NAME?</v>
      </c>
      <c r="D230" s="50" t="e">
        <f>IF('Loan Amort Schedule  7-15'!Pay_Num&lt;&gt;"",'Loan Amort Schedule  7-15'!Scheduled_Monthly_Payment,"")</f>
        <v>#NAME?</v>
      </c>
      <c r="E230"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30"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30" s="50" t="e">
        <f>IF('Loan Amort Schedule  7-15'!Pay_Num&lt;&gt;"",'Loan Amort Schedule  7-15'!Total_Pay-'Loan Amort Schedule  7-15'!Int,"")</f>
        <v>#NAME?</v>
      </c>
      <c r="H230" s="50" t="e">
        <f>IF('Loan Amort Schedule  7-15'!Pay_Num&lt;&gt;"",'Loan Amort Schedule  7-15'!Beg_Bal*'Loan Amort Schedule  7-15'!Interest_Rate/'Loan Amort Schedule  7-15'!Num_Pmt_Per_Year,"")</f>
        <v>#NAME?</v>
      </c>
      <c r="I230" s="50" t="e">
        <f>IF(AND('Loan Amort Schedule  7-15'!Pay_Num&lt;&gt;"",'Loan Amort Schedule  7-15'!Sched_Pay+'Loan Amort Schedule  7-15'!Extra_Pay&lt;'Loan Amort Schedule  7-15'!Beg_Bal),'Loan Amort Schedule  7-15'!Beg_Bal-'Loan Amort Schedule  7-15'!Princ,IF('Loan Amort Schedule  7-15'!Pay_Num&lt;&gt;"",0,""))</f>
        <v>#NAME?</v>
      </c>
      <c r="J230" s="50" t="e">
        <f t="shared" si="1"/>
        <v>#NAME?</v>
      </c>
      <c r="K230" s="5"/>
      <c r="L230" s="5"/>
      <c r="M230" s="5"/>
      <c r="N230" s="5"/>
      <c r="O230" s="5"/>
      <c r="P230" s="5"/>
      <c r="Q230" s="5"/>
      <c r="R230" s="5"/>
      <c r="S230" s="5"/>
      <c r="T230" s="5"/>
      <c r="U230" s="5"/>
      <c r="V230" s="5"/>
      <c r="W230" s="5"/>
      <c r="X230" s="5"/>
      <c r="Y230" s="5"/>
      <c r="Z230" s="5"/>
    </row>
    <row r="231" spans="1:26" ht="12.75" customHeight="1" x14ac:dyDescent="0.2">
      <c r="A231" s="47" t="e">
        <f t="shared" si="2"/>
        <v>#NAME?</v>
      </c>
      <c r="B231" s="48" t="e">
        <f>IF('Loan Amort Schedule  7-15'!Pay_Num&lt;&gt;"",DATE(YEAR('Loan Amort Schedule  7-15'!Loan_Start),MONTH('Loan Amort Schedule  7-15'!Loan_Start)+('Loan Amort Schedule  7-15'!Pay_Num)*12/'Loan Amort Schedule  7-15'!Num_Pmt_Per_Year,DAY('Loan Amort Schedule  7-15'!Loan_Start)),"")</f>
        <v>#NAME?</v>
      </c>
      <c r="C231" s="50" t="e">
        <f>IF('Loan Amort Schedule  7-15'!Pay_Num&lt;&gt;"",I230,"")</f>
        <v>#NAME?</v>
      </c>
      <c r="D231" s="50" t="e">
        <f>IF('Loan Amort Schedule  7-15'!Pay_Num&lt;&gt;"",'Loan Amort Schedule  7-15'!Scheduled_Monthly_Payment,"")</f>
        <v>#NAME?</v>
      </c>
      <c r="E231"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31"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31" s="50" t="e">
        <f>IF('Loan Amort Schedule  7-15'!Pay_Num&lt;&gt;"",'Loan Amort Schedule  7-15'!Total_Pay-'Loan Amort Schedule  7-15'!Int,"")</f>
        <v>#NAME?</v>
      </c>
      <c r="H231" s="50" t="e">
        <f>IF('Loan Amort Schedule  7-15'!Pay_Num&lt;&gt;"",'Loan Amort Schedule  7-15'!Beg_Bal*'Loan Amort Schedule  7-15'!Interest_Rate/'Loan Amort Schedule  7-15'!Num_Pmt_Per_Year,"")</f>
        <v>#NAME?</v>
      </c>
      <c r="I231" s="50" t="e">
        <f>IF(AND('Loan Amort Schedule  7-15'!Pay_Num&lt;&gt;"",'Loan Amort Schedule  7-15'!Sched_Pay+'Loan Amort Schedule  7-15'!Extra_Pay&lt;'Loan Amort Schedule  7-15'!Beg_Bal),'Loan Amort Schedule  7-15'!Beg_Bal-'Loan Amort Schedule  7-15'!Princ,IF('Loan Amort Schedule  7-15'!Pay_Num&lt;&gt;"",0,""))</f>
        <v>#NAME?</v>
      </c>
      <c r="J231" s="50" t="e">
        <f t="shared" si="1"/>
        <v>#NAME?</v>
      </c>
      <c r="K231" s="5"/>
      <c r="L231" s="5"/>
      <c r="M231" s="5"/>
      <c r="N231" s="5"/>
      <c r="O231" s="5"/>
      <c r="P231" s="5"/>
      <c r="Q231" s="5"/>
      <c r="R231" s="5"/>
      <c r="S231" s="5"/>
      <c r="T231" s="5"/>
      <c r="U231" s="5"/>
      <c r="V231" s="5"/>
      <c r="W231" s="5"/>
      <c r="X231" s="5"/>
      <c r="Y231" s="5"/>
      <c r="Z231" s="5"/>
    </row>
    <row r="232" spans="1:26" ht="12.75" customHeight="1" x14ac:dyDescent="0.2">
      <c r="A232" s="47" t="e">
        <f t="shared" si="2"/>
        <v>#NAME?</v>
      </c>
      <c r="B232" s="48" t="e">
        <f>IF('Loan Amort Schedule  7-15'!Pay_Num&lt;&gt;"",DATE(YEAR('Loan Amort Schedule  7-15'!Loan_Start),MONTH('Loan Amort Schedule  7-15'!Loan_Start)+('Loan Amort Schedule  7-15'!Pay_Num)*12/'Loan Amort Schedule  7-15'!Num_Pmt_Per_Year,DAY('Loan Amort Schedule  7-15'!Loan_Start)),"")</f>
        <v>#NAME?</v>
      </c>
      <c r="C232" s="50" t="e">
        <f>IF('Loan Amort Schedule  7-15'!Pay_Num&lt;&gt;"",I231,"")</f>
        <v>#NAME?</v>
      </c>
      <c r="D232" s="50" t="e">
        <f>IF('Loan Amort Schedule  7-15'!Pay_Num&lt;&gt;"",'Loan Amort Schedule  7-15'!Scheduled_Monthly_Payment,"")</f>
        <v>#NAME?</v>
      </c>
      <c r="E232"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32"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32" s="50" t="e">
        <f>IF('Loan Amort Schedule  7-15'!Pay_Num&lt;&gt;"",'Loan Amort Schedule  7-15'!Total_Pay-'Loan Amort Schedule  7-15'!Int,"")</f>
        <v>#NAME?</v>
      </c>
      <c r="H232" s="50" t="e">
        <f>IF('Loan Amort Schedule  7-15'!Pay_Num&lt;&gt;"",'Loan Amort Schedule  7-15'!Beg_Bal*'Loan Amort Schedule  7-15'!Interest_Rate/'Loan Amort Schedule  7-15'!Num_Pmt_Per_Year,"")</f>
        <v>#NAME?</v>
      </c>
      <c r="I232" s="50" t="e">
        <f>IF(AND('Loan Amort Schedule  7-15'!Pay_Num&lt;&gt;"",'Loan Amort Schedule  7-15'!Sched_Pay+'Loan Amort Schedule  7-15'!Extra_Pay&lt;'Loan Amort Schedule  7-15'!Beg_Bal),'Loan Amort Schedule  7-15'!Beg_Bal-'Loan Amort Schedule  7-15'!Princ,IF('Loan Amort Schedule  7-15'!Pay_Num&lt;&gt;"",0,""))</f>
        <v>#NAME?</v>
      </c>
      <c r="J232" s="50" t="e">
        <f t="shared" si="1"/>
        <v>#NAME?</v>
      </c>
      <c r="K232" s="5"/>
      <c r="L232" s="5"/>
      <c r="M232" s="5"/>
      <c r="N232" s="5"/>
      <c r="O232" s="5"/>
      <c r="P232" s="5"/>
      <c r="Q232" s="5"/>
      <c r="R232" s="5"/>
      <c r="S232" s="5"/>
      <c r="T232" s="5"/>
      <c r="U232" s="5"/>
      <c r="V232" s="5"/>
      <c r="W232" s="5"/>
      <c r="X232" s="5"/>
      <c r="Y232" s="5"/>
      <c r="Z232" s="5"/>
    </row>
    <row r="233" spans="1:26" ht="12.75" customHeight="1" x14ac:dyDescent="0.2">
      <c r="A233" s="47" t="e">
        <f t="shared" si="2"/>
        <v>#NAME?</v>
      </c>
      <c r="B233" s="48" t="e">
        <f>IF('Loan Amort Schedule  7-15'!Pay_Num&lt;&gt;"",DATE(YEAR('Loan Amort Schedule  7-15'!Loan_Start),MONTH('Loan Amort Schedule  7-15'!Loan_Start)+('Loan Amort Schedule  7-15'!Pay_Num)*12/'Loan Amort Schedule  7-15'!Num_Pmt_Per_Year,DAY('Loan Amort Schedule  7-15'!Loan_Start)),"")</f>
        <v>#NAME?</v>
      </c>
      <c r="C233" s="50" t="e">
        <f>IF('Loan Amort Schedule  7-15'!Pay_Num&lt;&gt;"",I232,"")</f>
        <v>#NAME?</v>
      </c>
      <c r="D233" s="50" t="e">
        <f>IF('Loan Amort Schedule  7-15'!Pay_Num&lt;&gt;"",'Loan Amort Schedule  7-15'!Scheduled_Monthly_Payment,"")</f>
        <v>#NAME?</v>
      </c>
      <c r="E233"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33"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33" s="50" t="e">
        <f>IF('Loan Amort Schedule  7-15'!Pay_Num&lt;&gt;"",'Loan Amort Schedule  7-15'!Total_Pay-'Loan Amort Schedule  7-15'!Int,"")</f>
        <v>#NAME?</v>
      </c>
      <c r="H233" s="50" t="e">
        <f>IF('Loan Amort Schedule  7-15'!Pay_Num&lt;&gt;"",'Loan Amort Schedule  7-15'!Beg_Bal*'Loan Amort Schedule  7-15'!Interest_Rate/'Loan Amort Schedule  7-15'!Num_Pmt_Per_Year,"")</f>
        <v>#NAME?</v>
      </c>
      <c r="I233" s="50" t="e">
        <f>IF(AND('Loan Amort Schedule  7-15'!Pay_Num&lt;&gt;"",'Loan Amort Schedule  7-15'!Sched_Pay+'Loan Amort Schedule  7-15'!Extra_Pay&lt;'Loan Amort Schedule  7-15'!Beg_Bal),'Loan Amort Schedule  7-15'!Beg_Bal-'Loan Amort Schedule  7-15'!Princ,IF('Loan Amort Schedule  7-15'!Pay_Num&lt;&gt;"",0,""))</f>
        <v>#NAME?</v>
      </c>
      <c r="J233" s="50" t="e">
        <f t="shared" si="1"/>
        <v>#NAME?</v>
      </c>
      <c r="K233" s="5"/>
      <c r="L233" s="5"/>
      <c r="M233" s="5"/>
      <c r="N233" s="5"/>
      <c r="O233" s="5"/>
      <c r="P233" s="5"/>
      <c r="Q233" s="5"/>
      <c r="R233" s="5"/>
      <c r="S233" s="5"/>
      <c r="T233" s="5"/>
      <c r="U233" s="5"/>
      <c r="V233" s="5"/>
      <c r="W233" s="5"/>
      <c r="X233" s="5"/>
      <c r="Y233" s="5"/>
      <c r="Z233" s="5"/>
    </row>
    <row r="234" spans="1:26" ht="12.75" customHeight="1" x14ac:dyDescent="0.2">
      <c r="A234" s="47" t="e">
        <f t="shared" si="2"/>
        <v>#NAME?</v>
      </c>
      <c r="B234" s="48" t="e">
        <f>IF('Loan Amort Schedule  7-15'!Pay_Num&lt;&gt;"",DATE(YEAR('Loan Amort Schedule  7-15'!Loan_Start),MONTH('Loan Amort Schedule  7-15'!Loan_Start)+('Loan Amort Schedule  7-15'!Pay_Num)*12/'Loan Amort Schedule  7-15'!Num_Pmt_Per_Year,DAY('Loan Amort Schedule  7-15'!Loan_Start)),"")</f>
        <v>#NAME?</v>
      </c>
      <c r="C234" s="50" t="e">
        <f>IF('Loan Amort Schedule  7-15'!Pay_Num&lt;&gt;"",I233,"")</f>
        <v>#NAME?</v>
      </c>
      <c r="D234" s="50" t="e">
        <f>IF('Loan Amort Schedule  7-15'!Pay_Num&lt;&gt;"",'Loan Amort Schedule  7-15'!Scheduled_Monthly_Payment,"")</f>
        <v>#NAME?</v>
      </c>
      <c r="E234"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34"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34" s="50" t="e">
        <f>IF('Loan Amort Schedule  7-15'!Pay_Num&lt;&gt;"",'Loan Amort Schedule  7-15'!Total_Pay-'Loan Amort Schedule  7-15'!Int,"")</f>
        <v>#NAME?</v>
      </c>
      <c r="H234" s="50" t="e">
        <f>IF('Loan Amort Schedule  7-15'!Pay_Num&lt;&gt;"",'Loan Amort Schedule  7-15'!Beg_Bal*'Loan Amort Schedule  7-15'!Interest_Rate/'Loan Amort Schedule  7-15'!Num_Pmt_Per_Year,"")</f>
        <v>#NAME?</v>
      </c>
      <c r="I234" s="50" t="e">
        <f>IF(AND('Loan Amort Schedule  7-15'!Pay_Num&lt;&gt;"",'Loan Amort Schedule  7-15'!Sched_Pay+'Loan Amort Schedule  7-15'!Extra_Pay&lt;'Loan Amort Schedule  7-15'!Beg_Bal),'Loan Amort Schedule  7-15'!Beg_Bal-'Loan Amort Schedule  7-15'!Princ,IF('Loan Amort Schedule  7-15'!Pay_Num&lt;&gt;"",0,""))</f>
        <v>#NAME?</v>
      </c>
      <c r="J234" s="50" t="e">
        <f t="shared" si="1"/>
        <v>#NAME?</v>
      </c>
      <c r="K234" s="5"/>
      <c r="L234" s="5"/>
      <c r="M234" s="5"/>
      <c r="N234" s="5"/>
      <c r="O234" s="5"/>
      <c r="P234" s="5"/>
      <c r="Q234" s="5"/>
      <c r="R234" s="5"/>
      <c r="S234" s="5"/>
      <c r="T234" s="5"/>
      <c r="U234" s="5"/>
      <c r="V234" s="5"/>
      <c r="W234" s="5"/>
      <c r="X234" s="5"/>
      <c r="Y234" s="5"/>
      <c r="Z234" s="5"/>
    </row>
    <row r="235" spans="1:26" ht="12.75" customHeight="1" x14ac:dyDescent="0.2">
      <c r="A235" s="47" t="e">
        <f t="shared" si="2"/>
        <v>#NAME?</v>
      </c>
      <c r="B235" s="48" t="e">
        <f>IF('Loan Amort Schedule  7-15'!Pay_Num&lt;&gt;"",DATE(YEAR('Loan Amort Schedule  7-15'!Loan_Start),MONTH('Loan Amort Schedule  7-15'!Loan_Start)+('Loan Amort Schedule  7-15'!Pay_Num)*12/'Loan Amort Schedule  7-15'!Num_Pmt_Per_Year,DAY('Loan Amort Schedule  7-15'!Loan_Start)),"")</f>
        <v>#NAME?</v>
      </c>
      <c r="C235" s="50" t="e">
        <f>IF('Loan Amort Schedule  7-15'!Pay_Num&lt;&gt;"",I234,"")</f>
        <v>#NAME?</v>
      </c>
      <c r="D235" s="50" t="e">
        <f>IF('Loan Amort Schedule  7-15'!Pay_Num&lt;&gt;"",'Loan Amort Schedule  7-15'!Scheduled_Monthly_Payment,"")</f>
        <v>#NAME?</v>
      </c>
      <c r="E235"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35"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35" s="50" t="e">
        <f>IF('Loan Amort Schedule  7-15'!Pay_Num&lt;&gt;"",'Loan Amort Schedule  7-15'!Total_Pay-'Loan Amort Schedule  7-15'!Int,"")</f>
        <v>#NAME?</v>
      </c>
      <c r="H235" s="50" t="e">
        <f>IF('Loan Amort Schedule  7-15'!Pay_Num&lt;&gt;"",'Loan Amort Schedule  7-15'!Beg_Bal*'Loan Amort Schedule  7-15'!Interest_Rate/'Loan Amort Schedule  7-15'!Num_Pmt_Per_Year,"")</f>
        <v>#NAME?</v>
      </c>
      <c r="I235" s="50" t="e">
        <f>IF(AND('Loan Amort Schedule  7-15'!Pay_Num&lt;&gt;"",'Loan Amort Schedule  7-15'!Sched_Pay+'Loan Amort Schedule  7-15'!Extra_Pay&lt;'Loan Amort Schedule  7-15'!Beg_Bal),'Loan Amort Schedule  7-15'!Beg_Bal-'Loan Amort Schedule  7-15'!Princ,IF('Loan Amort Schedule  7-15'!Pay_Num&lt;&gt;"",0,""))</f>
        <v>#NAME?</v>
      </c>
      <c r="J235" s="50" t="e">
        <f t="shared" si="1"/>
        <v>#NAME?</v>
      </c>
      <c r="K235" s="5"/>
      <c r="L235" s="5"/>
      <c r="M235" s="5"/>
      <c r="N235" s="5"/>
      <c r="O235" s="5"/>
      <c r="P235" s="5"/>
      <c r="Q235" s="5"/>
      <c r="R235" s="5"/>
      <c r="S235" s="5"/>
      <c r="T235" s="5"/>
      <c r="U235" s="5"/>
      <c r="V235" s="5"/>
      <c r="W235" s="5"/>
      <c r="X235" s="5"/>
      <c r="Y235" s="5"/>
      <c r="Z235" s="5"/>
    </row>
    <row r="236" spans="1:26" ht="12.75" customHeight="1" x14ac:dyDescent="0.2">
      <c r="A236" s="47" t="e">
        <f t="shared" si="2"/>
        <v>#NAME?</v>
      </c>
      <c r="B236" s="48" t="e">
        <f>IF('Loan Amort Schedule  7-15'!Pay_Num&lt;&gt;"",DATE(YEAR('Loan Amort Schedule  7-15'!Loan_Start),MONTH('Loan Amort Schedule  7-15'!Loan_Start)+('Loan Amort Schedule  7-15'!Pay_Num)*12/'Loan Amort Schedule  7-15'!Num_Pmt_Per_Year,DAY('Loan Amort Schedule  7-15'!Loan_Start)),"")</f>
        <v>#NAME?</v>
      </c>
      <c r="C236" s="50" t="e">
        <f>IF('Loan Amort Schedule  7-15'!Pay_Num&lt;&gt;"",I235,"")</f>
        <v>#NAME?</v>
      </c>
      <c r="D236" s="50" t="e">
        <f>IF('Loan Amort Schedule  7-15'!Pay_Num&lt;&gt;"",'Loan Amort Schedule  7-15'!Scheduled_Monthly_Payment,"")</f>
        <v>#NAME?</v>
      </c>
      <c r="E236"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36"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36" s="50" t="e">
        <f>IF('Loan Amort Schedule  7-15'!Pay_Num&lt;&gt;"",'Loan Amort Schedule  7-15'!Total_Pay-'Loan Amort Schedule  7-15'!Int,"")</f>
        <v>#NAME?</v>
      </c>
      <c r="H236" s="50" t="e">
        <f>IF('Loan Amort Schedule  7-15'!Pay_Num&lt;&gt;"",'Loan Amort Schedule  7-15'!Beg_Bal*'Loan Amort Schedule  7-15'!Interest_Rate/'Loan Amort Schedule  7-15'!Num_Pmt_Per_Year,"")</f>
        <v>#NAME?</v>
      </c>
      <c r="I236" s="50" t="e">
        <f>IF(AND('Loan Amort Schedule  7-15'!Pay_Num&lt;&gt;"",'Loan Amort Schedule  7-15'!Sched_Pay+'Loan Amort Schedule  7-15'!Extra_Pay&lt;'Loan Amort Schedule  7-15'!Beg_Bal),'Loan Amort Schedule  7-15'!Beg_Bal-'Loan Amort Schedule  7-15'!Princ,IF('Loan Amort Schedule  7-15'!Pay_Num&lt;&gt;"",0,""))</f>
        <v>#NAME?</v>
      </c>
      <c r="J236" s="50" t="e">
        <f t="shared" si="1"/>
        <v>#NAME?</v>
      </c>
      <c r="K236" s="5"/>
      <c r="L236" s="5"/>
      <c r="M236" s="5"/>
      <c r="N236" s="5"/>
      <c r="O236" s="5"/>
      <c r="P236" s="5"/>
      <c r="Q236" s="5"/>
      <c r="R236" s="5"/>
      <c r="S236" s="5"/>
      <c r="T236" s="5"/>
      <c r="U236" s="5"/>
      <c r="V236" s="5"/>
      <c r="W236" s="5"/>
      <c r="X236" s="5"/>
      <c r="Y236" s="5"/>
      <c r="Z236" s="5"/>
    </row>
    <row r="237" spans="1:26" ht="12.75" customHeight="1" x14ac:dyDescent="0.2">
      <c r="A237" s="47" t="e">
        <f t="shared" si="2"/>
        <v>#NAME?</v>
      </c>
      <c r="B237" s="48" t="e">
        <f>IF('Loan Amort Schedule  7-15'!Pay_Num&lt;&gt;"",DATE(YEAR('Loan Amort Schedule  7-15'!Loan_Start),MONTH('Loan Amort Schedule  7-15'!Loan_Start)+('Loan Amort Schedule  7-15'!Pay_Num)*12/'Loan Amort Schedule  7-15'!Num_Pmt_Per_Year,DAY('Loan Amort Schedule  7-15'!Loan_Start)),"")</f>
        <v>#NAME?</v>
      </c>
      <c r="C237" s="50" t="e">
        <f>IF('Loan Amort Schedule  7-15'!Pay_Num&lt;&gt;"",I236,"")</f>
        <v>#NAME?</v>
      </c>
      <c r="D237" s="50" t="e">
        <f>IF('Loan Amort Schedule  7-15'!Pay_Num&lt;&gt;"",'Loan Amort Schedule  7-15'!Scheduled_Monthly_Payment,"")</f>
        <v>#NAME?</v>
      </c>
      <c r="E237"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37"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37" s="50" t="e">
        <f>IF('Loan Amort Schedule  7-15'!Pay_Num&lt;&gt;"",'Loan Amort Schedule  7-15'!Total_Pay-'Loan Amort Schedule  7-15'!Int,"")</f>
        <v>#NAME?</v>
      </c>
      <c r="H237" s="50" t="e">
        <f>IF('Loan Amort Schedule  7-15'!Pay_Num&lt;&gt;"",'Loan Amort Schedule  7-15'!Beg_Bal*'Loan Amort Schedule  7-15'!Interest_Rate/'Loan Amort Schedule  7-15'!Num_Pmt_Per_Year,"")</f>
        <v>#NAME?</v>
      </c>
      <c r="I237" s="50" t="e">
        <f>IF(AND('Loan Amort Schedule  7-15'!Pay_Num&lt;&gt;"",'Loan Amort Schedule  7-15'!Sched_Pay+'Loan Amort Schedule  7-15'!Extra_Pay&lt;'Loan Amort Schedule  7-15'!Beg_Bal),'Loan Amort Schedule  7-15'!Beg_Bal-'Loan Amort Schedule  7-15'!Princ,IF('Loan Amort Schedule  7-15'!Pay_Num&lt;&gt;"",0,""))</f>
        <v>#NAME?</v>
      </c>
      <c r="J237" s="50" t="e">
        <f t="shared" si="1"/>
        <v>#NAME?</v>
      </c>
      <c r="K237" s="5"/>
      <c r="L237" s="5"/>
      <c r="M237" s="5"/>
      <c r="N237" s="5"/>
      <c r="O237" s="5"/>
      <c r="P237" s="5"/>
      <c r="Q237" s="5"/>
      <c r="R237" s="5"/>
      <c r="S237" s="5"/>
      <c r="T237" s="5"/>
      <c r="U237" s="5"/>
      <c r="V237" s="5"/>
      <c r="W237" s="5"/>
      <c r="X237" s="5"/>
      <c r="Y237" s="5"/>
      <c r="Z237" s="5"/>
    </row>
    <row r="238" spans="1:26" ht="12.75" customHeight="1" x14ac:dyDescent="0.2">
      <c r="A238" s="47" t="e">
        <f t="shared" si="2"/>
        <v>#NAME?</v>
      </c>
      <c r="B238" s="48" t="e">
        <f>IF('Loan Amort Schedule  7-15'!Pay_Num&lt;&gt;"",DATE(YEAR('Loan Amort Schedule  7-15'!Loan_Start),MONTH('Loan Amort Schedule  7-15'!Loan_Start)+('Loan Amort Schedule  7-15'!Pay_Num)*12/'Loan Amort Schedule  7-15'!Num_Pmt_Per_Year,DAY('Loan Amort Schedule  7-15'!Loan_Start)),"")</f>
        <v>#NAME?</v>
      </c>
      <c r="C238" s="50" t="e">
        <f>IF('Loan Amort Schedule  7-15'!Pay_Num&lt;&gt;"",I237,"")</f>
        <v>#NAME?</v>
      </c>
      <c r="D238" s="50" t="e">
        <f>IF('Loan Amort Schedule  7-15'!Pay_Num&lt;&gt;"",'Loan Amort Schedule  7-15'!Scheduled_Monthly_Payment,"")</f>
        <v>#NAME?</v>
      </c>
      <c r="E238"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38"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38" s="50" t="e">
        <f>IF('Loan Amort Schedule  7-15'!Pay_Num&lt;&gt;"",'Loan Amort Schedule  7-15'!Total_Pay-'Loan Amort Schedule  7-15'!Int,"")</f>
        <v>#NAME?</v>
      </c>
      <c r="H238" s="50" t="e">
        <f>IF('Loan Amort Schedule  7-15'!Pay_Num&lt;&gt;"",'Loan Amort Schedule  7-15'!Beg_Bal*'Loan Amort Schedule  7-15'!Interest_Rate/'Loan Amort Schedule  7-15'!Num_Pmt_Per_Year,"")</f>
        <v>#NAME?</v>
      </c>
      <c r="I238" s="50" t="e">
        <f>IF(AND('Loan Amort Schedule  7-15'!Pay_Num&lt;&gt;"",'Loan Amort Schedule  7-15'!Sched_Pay+'Loan Amort Schedule  7-15'!Extra_Pay&lt;'Loan Amort Schedule  7-15'!Beg_Bal),'Loan Amort Schedule  7-15'!Beg_Bal-'Loan Amort Schedule  7-15'!Princ,IF('Loan Amort Schedule  7-15'!Pay_Num&lt;&gt;"",0,""))</f>
        <v>#NAME?</v>
      </c>
      <c r="J238" s="50" t="e">
        <f t="shared" si="1"/>
        <v>#NAME?</v>
      </c>
      <c r="K238" s="5"/>
      <c r="L238" s="5"/>
      <c r="M238" s="5"/>
      <c r="N238" s="5"/>
      <c r="O238" s="5"/>
      <c r="P238" s="5"/>
      <c r="Q238" s="5"/>
      <c r="R238" s="5"/>
      <c r="S238" s="5"/>
      <c r="T238" s="5"/>
      <c r="U238" s="5"/>
      <c r="V238" s="5"/>
      <c r="W238" s="5"/>
      <c r="X238" s="5"/>
      <c r="Y238" s="5"/>
      <c r="Z238" s="5"/>
    </row>
    <row r="239" spans="1:26" ht="12.75" customHeight="1" x14ac:dyDescent="0.2">
      <c r="A239" s="47" t="e">
        <f t="shared" si="2"/>
        <v>#NAME?</v>
      </c>
      <c r="B239" s="48" t="e">
        <f>IF('Loan Amort Schedule  7-15'!Pay_Num&lt;&gt;"",DATE(YEAR('Loan Amort Schedule  7-15'!Loan_Start),MONTH('Loan Amort Schedule  7-15'!Loan_Start)+('Loan Amort Schedule  7-15'!Pay_Num)*12/'Loan Amort Schedule  7-15'!Num_Pmt_Per_Year,DAY('Loan Amort Schedule  7-15'!Loan_Start)),"")</f>
        <v>#NAME?</v>
      </c>
      <c r="C239" s="50" t="e">
        <f>IF('Loan Amort Schedule  7-15'!Pay_Num&lt;&gt;"",I238,"")</f>
        <v>#NAME?</v>
      </c>
      <c r="D239" s="50" t="e">
        <f>IF('Loan Amort Schedule  7-15'!Pay_Num&lt;&gt;"",'Loan Amort Schedule  7-15'!Scheduled_Monthly_Payment,"")</f>
        <v>#NAME?</v>
      </c>
      <c r="E239"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39"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39" s="50" t="e">
        <f>IF('Loan Amort Schedule  7-15'!Pay_Num&lt;&gt;"",'Loan Amort Schedule  7-15'!Total_Pay-'Loan Amort Schedule  7-15'!Int,"")</f>
        <v>#NAME?</v>
      </c>
      <c r="H239" s="50" t="e">
        <f>IF('Loan Amort Schedule  7-15'!Pay_Num&lt;&gt;"",'Loan Amort Schedule  7-15'!Beg_Bal*'Loan Amort Schedule  7-15'!Interest_Rate/'Loan Amort Schedule  7-15'!Num_Pmt_Per_Year,"")</f>
        <v>#NAME?</v>
      </c>
      <c r="I239" s="50" t="e">
        <f>IF(AND('Loan Amort Schedule  7-15'!Pay_Num&lt;&gt;"",'Loan Amort Schedule  7-15'!Sched_Pay+'Loan Amort Schedule  7-15'!Extra_Pay&lt;'Loan Amort Schedule  7-15'!Beg_Bal),'Loan Amort Schedule  7-15'!Beg_Bal-'Loan Amort Schedule  7-15'!Princ,IF('Loan Amort Schedule  7-15'!Pay_Num&lt;&gt;"",0,""))</f>
        <v>#NAME?</v>
      </c>
      <c r="J239" s="50" t="e">
        <f t="shared" si="1"/>
        <v>#NAME?</v>
      </c>
      <c r="K239" s="5"/>
      <c r="L239" s="5"/>
      <c r="M239" s="5"/>
      <c r="N239" s="5"/>
      <c r="O239" s="5"/>
      <c r="P239" s="5"/>
      <c r="Q239" s="5"/>
      <c r="R239" s="5"/>
      <c r="S239" s="5"/>
      <c r="T239" s="5"/>
      <c r="U239" s="5"/>
      <c r="V239" s="5"/>
      <c r="W239" s="5"/>
      <c r="X239" s="5"/>
      <c r="Y239" s="5"/>
      <c r="Z239" s="5"/>
    </row>
    <row r="240" spans="1:26" ht="12.75" customHeight="1" x14ac:dyDescent="0.2">
      <c r="A240" s="47" t="e">
        <f t="shared" si="2"/>
        <v>#NAME?</v>
      </c>
      <c r="B240" s="48" t="e">
        <f>IF('Loan Amort Schedule  7-15'!Pay_Num&lt;&gt;"",DATE(YEAR('Loan Amort Schedule  7-15'!Loan_Start),MONTH('Loan Amort Schedule  7-15'!Loan_Start)+('Loan Amort Schedule  7-15'!Pay_Num)*12/'Loan Amort Schedule  7-15'!Num_Pmt_Per_Year,DAY('Loan Amort Schedule  7-15'!Loan_Start)),"")</f>
        <v>#NAME?</v>
      </c>
      <c r="C240" s="50" t="e">
        <f>IF('Loan Amort Schedule  7-15'!Pay_Num&lt;&gt;"",I239,"")</f>
        <v>#NAME?</v>
      </c>
      <c r="D240" s="50" t="e">
        <f>IF('Loan Amort Schedule  7-15'!Pay_Num&lt;&gt;"",'Loan Amort Schedule  7-15'!Scheduled_Monthly_Payment,"")</f>
        <v>#NAME?</v>
      </c>
      <c r="E240"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40"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40" s="50" t="e">
        <f>IF('Loan Amort Schedule  7-15'!Pay_Num&lt;&gt;"",'Loan Amort Schedule  7-15'!Total_Pay-'Loan Amort Schedule  7-15'!Int,"")</f>
        <v>#NAME?</v>
      </c>
      <c r="H240" s="50" t="e">
        <f>IF('Loan Amort Schedule  7-15'!Pay_Num&lt;&gt;"",'Loan Amort Schedule  7-15'!Beg_Bal*'Loan Amort Schedule  7-15'!Interest_Rate/'Loan Amort Schedule  7-15'!Num_Pmt_Per_Year,"")</f>
        <v>#NAME?</v>
      </c>
      <c r="I240" s="50" t="e">
        <f>IF(AND('Loan Amort Schedule  7-15'!Pay_Num&lt;&gt;"",'Loan Amort Schedule  7-15'!Sched_Pay+'Loan Amort Schedule  7-15'!Extra_Pay&lt;'Loan Amort Schedule  7-15'!Beg_Bal),'Loan Amort Schedule  7-15'!Beg_Bal-'Loan Amort Schedule  7-15'!Princ,IF('Loan Amort Schedule  7-15'!Pay_Num&lt;&gt;"",0,""))</f>
        <v>#NAME?</v>
      </c>
      <c r="J240" s="50" t="e">
        <f t="shared" si="1"/>
        <v>#NAME?</v>
      </c>
      <c r="K240" s="5"/>
      <c r="L240" s="5"/>
      <c r="M240" s="5"/>
      <c r="N240" s="5"/>
      <c r="O240" s="5"/>
      <c r="P240" s="5"/>
      <c r="Q240" s="5"/>
      <c r="R240" s="5"/>
      <c r="S240" s="5"/>
      <c r="T240" s="5"/>
      <c r="U240" s="5"/>
      <c r="V240" s="5"/>
      <c r="W240" s="5"/>
      <c r="X240" s="5"/>
      <c r="Y240" s="5"/>
      <c r="Z240" s="5"/>
    </row>
    <row r="241" spans="1:26" ht="12.75" customHeight="1" x14ac:dyDescent="0.2">
      <c r="A241" s="47" t="e">
        <f t="shared" si="2"/>
        <v>#NAME?</v>
      </c>
      <c r="B241" s="48" t="e">
        <f>IF('Loan Amort Schedule  7-15'!Pay_Num&lt;&gt;"",DATE(YEAR('Loan Amort Schedule  7-15'!Loan_Start),MONTH('Loan Amort Schedule  7-15'!Loan_Start)+('Loan Amort Schedule  7-15'!Pay_Num)*12/'Loan Amort Schedule  7-15'!Num_Pmt_Per_Year,DAY('Loan Amort Schedule  7-15'!Loan_Start)),"")</f>
        <v>#NAME?</v>
      </c>
      <c r="C241" s="50" t="e">
        <f>IF('Loan Amort Schedule  7-15'!Pay_Num&lt;&gt;"",I240,"")</f>
        <v>#NAME?</v>
      </c>
      <c r="D241" s="50" t="e">
        <f>IF('Loan Amort Schedule  7-15'!Pay_Num&lt;&gt;"",'Loan Amort Schedule  7-15'!Scheduled_Monthly_Payment,"")</f>
        <v>#NAME?</v>
      </c>
      <c r="E241"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41"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41" s="50" t="e">
        <f>IF('Loan Amort Schedule  7-15'!Pay_Num&lt;&gt;"",'Loan Amort Schedule  7-15'!Total_Pay-'Loan Amort Schedule  7-15'!Int,"")</f>
        <v>#NAME?</v>
      </c>
      <c r="H241" s="50" t="e">
        <f>IF('Loan Amort Schedule  7-15'!Pay_Num&lt;&gt;"",'Loan Amort Schedule  7-15'!Beg_Bal*'Loan Amort Schedule  7-15'!Interest_Rate/'Loan Amort Schedule  7-15'!Num_Pmt_Per_Year,"")</f>
        <v>#NAME?</v>
      </c>
      <c r="I241" s="50" t="e">
        <f>IF(AND('Loan Amort Schedule  7-15'!Pay_Num&lt;&gt;"",'Loan Amort Schedule  7-15'!Sched_Pay+'Loan Amort Schedule  7-15'!Extra_Pay&lt;'Loan Amort Schedule  7-15'!Beg_Bal),'Loan Amort Schedule  7-15'!Beg_Bal-'Loan Amort Schedule  7-15'!Princ,IF('Loan Amort Schedule  7-15'!Pay_Num&lt;&gt;"",0,""))</f>
        <v>#NAME?</v>
      </c>
      <c r="J241" s="50" t="e">
        <f t="shared" si="1"/>
        <v>#NAME?</v>
      </c>
      <c r="K241" s="5"/>
      <c r="L241" s="5"/>
      <c r="M241" s="5"/>
      <c r="N241" s="5"/>
      <c r="O241" s="5"/>
      <c r="P241" s="5"/>
      <c r="Q241" s="5"/>
      <c r="R241" s="5"/>
      <c r="S241" s="5"/>
      <c r="T241" s="5"/>
      <c r="U241" s="5"/>
      <c r="V241" s="5"/>
      <c r="W241" s="5"/>
      <c r="X241" s="5"/>
      <c r="Y241" s="5"/>
      <c r="Z241" s="5"/>
    </row>
    <row r="242" spans="1:26" ht="12.75" customHeight="1" x14ac:dyDescent="0.2">
      <c r="A242" s="47" t="e">
        <f t="shared" si="2"/>
        <v>#NAME?</v>
      </c>
      <c r="B242" s="48" t="e">
        <f>IF('Loan Amort Schedule  7-15'!Pay_Num&lt;&gt;"",DATE(YEAR('Loan Amort Schedule  7-15'!Loan_Start),MONTH('Loan Amort Schedule  7-15'!Loan_Start)+('Loan Amort Schedule  7-15'!Pay_Num)*12/'Loan Amort Schedule  7-15'!Num_Pmt_Per_Year,DAY('Loan Amort Schedule  7-15'!Loan_Start)),"")</f>
        <v>#NAME?</v>
      </c>
      <c r="C242" s="50" t="e">
        <f>IF('Loan Amort Schedule  7-15'!Pay_Num&lt;&gt;"",I241,"")</f>
        <v>#NAME?</v>
      </c>
      <c r="D242" s="50" t="e">
        <f>IF('Loan Amort Schedule  7-15'!Pay_Num&lt;&gt;"",'Loan Amort Schedule  7-15'!Scheduled_Monthly_Payment,"")</f>
        <v>#NAME?</v>
      </c>
      <c r="E242"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42"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42" s="50" t="e">
        <f>IF('Loan Amort Schedule  7-15'!Pay_Num&lt;&gt;"",'Loan Amort Schedule  7-15'!Total_Pay-'Loan Amort Schedule  7-15'!Int,"")</f>
        <v>#NAME?</v>
      </c>
      <c r="H242" s="50" t="e">
        <f>IF('Loan Amort Schedule  7-15'!Pay_Num&lt;&gt;"",'Loan Amort Schedule  7-15'!Beg_Bal*'Loan Amort Schedule  7-15'!Interest_Rate/'Loan Amort Schedule  7-15'!Num_Pmt_Per_Year,"")</f>
        <v>#NAME?</v>
      </c>
      <c r="I242" s="50" t="e">
        <f>IF(AND('Loan Amort Schedule  7-15'!Pay_Num&lt;&gt;"",'Loan Amort Schedule  7-15'!Sched_Pay+'Loan Amort Schedule  7-15'!Extra_Pay&lt;'Loan Amort Schedule  7-15'!Beg_Bal),'Loan Amort Schedule  7-15'!Beg_Bal-'Loan Amort Schedule  7-15'!Princ,IF('Loan Amort Schedule  7-15'!Pay_Num&lt;&gt;"",0,""))</f>
        <v>#NAME?</v>
      </c>
      <c r="J242" s="50" t="e">
        <f t="shared" si="1"/>
        <v>#NAME?</v>
      </c>
      <c r="K242" s="5"/>
      <c r="L242" s="5"/>
      <c r="M242" s="5"/>
      <c r="N242" s="5"/>
      <c r="O242" s="5"/>
      <c r="P242" s="5"/>
      <c r="Q242" s="5"/>
      <c r="R242" s="5"/>
      <c r="S242" s="5"/>
      <c r="T242" s="5"/>
      <c r="U242" s="5"/>
      <c r="V242" s="5"/>
      <c r="W242" s="5"/>
      <c r="X242" s="5"/>
      <c r="Y242" s="5"/>
      <c r="Z242" s="5"/>
    </row>
    <row r="243" spans="1:26" ht="12.75" customHeight="1" x14ac:dyDescent="0.2">
      <c r="A243" s="47" t="e">
        <f t="shared" si="2"/>
        <v>#NAME?</v>
      </c>
      <c r="B243" s="48" t="e">
        <f>IF('Loan Amort Schedule  7-15'!Pay_Num&lt;&gt;"",DATE(YEAR('Loan Amort Schedule  7-15'!Loan_Start),MONTH('Loan Amort Schedule  7-15'!Loan_Start)+('Loan Amort Schedule  7-15'!Pay_Num)*12/'Loan Amort Schedule  7-15'!Num_Pmt_Per_Year,DAY('Loan Amort Schedule  7-15'!Loan_Start)),"")</f>
        <v>#NAME?</v>
      </c>
      <c r="C243" s="50" t="e">
        <f>IF('Loan Amort Schedule  7-15'!Pay_Num&lt;&gt;"",I242,"")</f>
        <v>#NAME?</v>
      </c>
      <c r="D243" s="50" t="e">
        <f>IF('Loan Amort Schedule  7-15'!Pay_Num&lt;&gt;"",'Loan Amort Schedule  7-15'!Scheduled_Monthly_Payment,"")</f>
        <v>#NAME?</v>
      </c>
      <c r="E243"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43"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43" s="50" t="e">
        <f>IF('Loan Amort Schedule  7-15'!Pay_Num&lt;&gt;"",'Loan Amort Schedule  7-15'!Total_Pay-'Loan Amort Schedule  7-15'!Int,"")</f>
        <v>#NAME?</v>
      </c>
      <c r="H243" s="50" t="e">
        <f>IF('Loan Amort Schedule  7-15'!Pay_Num&lt;&gt;"",'Loan Amort Schedule  7-15'!Beg_Bal*'Loan Amort Schedule  7-15'!Interest_Rate/'Loan Amort Schedule  7-15'!Num_Pmt_Per_Year,"")</f>
        <v>#NAME?</v>
      </c>
      <c r="I243" s="50" t="e">
        <f>IF(AND('Loan Amort Schedule  7-15'!Pay_Num&lt;&gt;"",'Loan Amort Schedule  7-15'!Sched_Pay+'Loan Amort Schedule  7-15'!Extra_Pay&lt;'Loan Amort Schedule  7-15'!Beg_Bal),'Loan Amort Schedule  7-15'!Beg_Bal-'Loan Amort Schedule  7-15'!Princ,IF('Loan Amort Schedule  7-15'!Pay_Num&lt;&gt;"",0,""))</f>
        <v>#NAME?</v>
      </c>
      <c r="J243" s="50" t="e">
        <f t="shared" si="1"/>
        <v>#NAME?</v>
      </c>
      <c r="K243" s="5"/>
      <c r="L243" s="5"/>
      <c r="M243" s="5"/>
      <c r="N243" s="5"/>
      <c r="O243" s="5"/>
      <c r="P243" s="5"/>
      <c r="Q243" s="5"/>
      <c r="R243" s="5"/>
      <c r="S243" s="5"/>
      <c r="T243" s="5"/>
      <c r="U243" s="5"/>
      <c r="V243" s="5"/>
      <c r="W243" s="5"/>
      <c r="X243" s="5"/>
      <c r="Y243" s="5"/>
      <c r="Z243" s="5"/>
    </row>
    <row r="244" spans="1:26" ht="12.75" customHeight="1" x14ac:dyDescent="0.2">
      <c r="A244" s="47" t="e">
        <f t="shared" si="2"/>
        <v>#NAME?</v>
      </c>
      <c r="B244" s="48" t="e">
        <f>IF('Loan Amort Schedule  7-15'!Pay_Num&lt;&gt;"",DATE(YEAR('Loan Amort Schedule  7-15'!Loan_Start),MONTH('Loan Amort Schedule  7-15'!Loan_Start)+('Loan Amort Schedule  7-15'!Pay_Num)*12/'Loan Amort Schedule  7-15'!Num_Pmt_Per_Year,DAY('Loan Amort Schedule  7-15'!Loan_Start)),"")</f>
        <v>#NAME?</v>
      </c>
      <c r="C244" s="50" t="e">
        <f>IF('Loan Amort Schedule  7-15'!Pay_Num&lt;&gt;"",I243,"")</f>
        <v>#NAME?</v>
      </c>
      <c r="D244" s="50" t="e">
        <f>IF('Loan Amort Schedule  7-15'!Pay_Num&lt;&gt;"",'Loan Amort Schedule  7-15'!Scheduled_Monthly_Payment,"")</f>
        <v>#NAME?</v>
      </c>
      <c r="E244"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44"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44" s="50" t="e">
        <f>IF('Loan Amort Schedule  7-15'!Pay_Num&lt;&gt;"",'Loan Amort Schedule  7-15'!Total_Pay-'Loan Amort Schedule  7-15'!Int,"")</f>
        <v>#NAME?</v>
      </c>
      <c r="H244" s="50" t="e">
        <f>IF('Loan Amort Schedule  7-15'!Pay_Num&lt;&gt;"",'Loan Amort Schedule  7-15'!Beg_Bal*'Loan Amort Schedule  7-15'!Interest_Rate/'Loan Amort Schedule  7-15'!Num_Pmt_Per_Year,"")</f>
        <v>#NAME?</v>
      </c>
      <c r="I244" s="50" t="e">
        <f>IF(AND('Loan Amort Schedule  7-15'!Pay_Num&lt;&gt;"",'Loan Amort Schedule  7-15'!Sched_Pay+'Loan Amort Schedule  7-15'!Extra_Pay&lt;'Loan Amort Schedule  7-15'!Beg_Bal),'Loan Amort Schedule  7-15'!Beg_Bal-'Loan Amort Schedule  7-15'!Princ,IF('Loan Amort Schedule  7-15'!Pay_Num&lt;&gt;"",0,""))</f>
        <v>#NAME?</v>
      </c>
      <c r="J244" s="50" t="e">
        <f t="shared" si="1"/>
        <v>#NAME?</v>
      </c>
      <c r="K244" s="5"/>
      <c r="L244" s="5"/>
      <c r="M244" s="5"/>
      <c r="N244" s="5"/>
      <c r="O244" s="5"/>
      <c r="P244" s="5"/>
      <c r="Q244" s="5"/>
      <c r="R244" s="5"/>
      <c r="S244" s="5"/>
      <c r="T244" s="5"/>
      <c r="U244" s="5"/>
      <c r="V244" s="5"/>
      <c r="W244" s="5"/>
      <c r="X244" s="5"/>
      <c r="Y244" s="5"/>
      <c r="Z244" s="5"/>
    </row>
    <row r="245" spans="1:26" ht="12.75" customHeight="1" x14ac:dyDescent="0.2">
      <c r="A245" s="47" t="e">
        <f t="shared" si="2"/>
        <v>#NAME?</v>
      </c>
      <c r="B245" s="48" t="e">
        <f>IF('Loan Amort Schedule  7-15'!Pay_Num&lt;&gt;"",DATE(YEAR('Loan Amort Schedule  7-15'!Loan_Start),MONTH('Loan Amort Schedule  7-15'!Loan_Start)+('Loan Amort Schedule  7-15'!Pay_Num)*12/'Loan Amort Schedule  7-15'!Num_Pmt_Per_Year,DAY('Loan Amort Schedule  7-15'!Loan_Start)),"")</f>
        <v>#NAME?</v>
      </c>
      <c r="C245" s="50" t="e">
        <f>IF('Loan Amort Schedule  7-15'!Pay_Num&lt;&gt;"",I244,"")</f>
        <v>#NAME?</v>
      </c>
      <c r="D245" s="50" t="e">
        <f>IF('Loan Amort Schedule  7-15'!Pay_Num&lt;&gt;"",'Loan Amort Schedule  7-15'!Scheduled_Monthly_Payment,"")</f>
        <v>#NAME?</v>
      </c>
      <c r="E245"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45"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45" s="50" t="e">
        <f>IF('Loan Amort Schedule  7-15'!Pay_Num&lt;&gt;"",'Loan Amort Schedule  7-15'!Total_Pay-'Loan Amort Schedule  7-15'!Int,"")</f>
        <v>#NAME?</v>
      </c>
      <c r="H245" s="50" t="e">
        <f>IF('Loan Amort Schedule  7-15'!Pay_Num&lt;&gt;"",'Loan Amort Schedule  7-15'!Beg_Bal*'Loan Amort Schedule  7-15'!Interest_Rate/'Loan Amort Schedule  7-15'!Num_Pmt_Per_Year,"")</f>
        <v>#NAME?</v>
      </c>
      <c r="I245" s="50" t="e">
        <f>IF(AND('Loan Amort Schedule  7-15'!Pay_Num&lt;&gt;"",'Loan Amort Schedule  7-15'!Sched_Pay+'Loan Amort Schedule  7-15'!Extra_Pay&lt;'Loan Amort Schedule  7-15'!Beg_Bal),'Loan Amort Schedule  7-15'!Beg_Bal-'Loan Amort Schedule  7-15'!Princ,IF('Loan Amort Schedule  7-15'!Pay_Num&lt;&gt;"",0,""))</f>
        <v>#NAME?</v>
      </c>
      <c r="J245" s="50" t="e">
        <f t="shared" si="1"/>
        <v>#NAME?</v>
      </c>
      <c r="K245" s="5"/>
      <c r="L245" s="5"/>
      <c r="M245" s="5"/>
      <c r="N245" s="5"/>
      <c r="O245" s="5"/>
      <c r="P245" s="5"/>
      <c r="Q245" s="5"/>
      <c r="R245" s="5"/>
      <c r="S245" s="5"/>
      <c r="T245" s="5"/>
      <c r="U245" s="5"/>
      <c r="V245" s="5"/>
      <c r="W245" s="5"/>
      <c r="X245" s="5"/>
      <c r="Y245" s="5"/>
      <c r="Z245" s="5"/>
    </row>
    <row r="246" spans="1:26" ht="12.75" customHeight="1" x14ac:dyDescent="0.2">
      <c r="A246" s="47" t="e">
        <f t="shared" si="2"/>
        <v>#NAME?</v>
      </c>
      <c r="B246" s="48" t="e">
        <f>IF('Loan Amort Schedule  7-15'!Pay_Num&lt;&gt;"",DATE(YEAR('Loan Amort Schedule  7-15'!Loan_Start),MONTH('Loan Amort Schedule  7-15'!Loan_Start)+('Loan Amort Schedule  7-15'!Pay_Num)*12/'Loan Amort Schedule  7-15'!Num_Pmt_Per_Year,DAY('Loan Amort Schedule  7-15'!Loan_Start)),"")</f>
        <v>#NAME?</v>
      </c>
      <c r="C246" s="50" t="e">
        <f>IF('Loan Amort Schedule  7-15'!Pay_Num&lt;&gt;"",I245,"")</f>
        <v>#NAME?</v>
      </c>
      <c r="D246" s="50" t="e">
        <f>IF('Loan Amort Schedule  7-15'!Pay_Num&lt;&gt;"",'Loan Amort Schedule  7-15'!Scheduled_Monthly_Payment,"")</f>
        <v>#NAME?</v>
      </c>
      <c r="E246"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46"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46" s="50" t="e">
        <f>IF('Loan Amort Schedule  7-15'!Pay_Num&lt;&gt;"",'Loan Amort Schedule  7-15'!Total_Pay-'Loan Amort Schedule  7-15'!Int,"")</f>
        <v>#NAME?</v>
      </c>
      <c r="H246" s="50" t="e">
        <f>IF('Loan Amort Schedule  7-15'!Pay_Num&lt;&gt;"",'Loan Amort Schedule  7-15'!Beg_Bal*'Loan Amort Schedule  7-15'!Interest_Rate/'Loan Amort Schedule  7-15'!Num_Pmt_Per_Year,"")</f>
        <v>#NAME?</v>
      </c>
      <c r="I246" s="50" t="e">
        <f>IF(AND('Loan Amort Schedule  7-15'!Pay_Num&lt;&gt;"",'Loan Amort Schedule  7-15'!Sched_Pay+'Loan Amort Schedule  7-15'!Extra_Pay&lt;'Loan Amort Schedule  7-15'!Beg_Bal),'Loan Amort Schedule  7-15'!Beg_Bal-'Loan Amort Schedule  7-15'!Princ,IF('Loan Amort Schedule  7-15'!Pay_Num&lt;&gt;"",0,""))</f>
        <v>#NAME?</v>
      </c>
      <c r="J246" s="50" t="e">
        <f t="shared" si="1"/>
        <v>#NAME?</v>
      </c>
      <c r="K246" s="5"/>
      <c r="L246" s="5"/>
      <c r="M246" s="5"/>
      <c r="N246" s="5"/>
      <c r="O246" s="5"/>
      <c r="P246" s="5"/>
      <c r="Q246" s="5"/>
      <c r="R246" s="5"/>
      <c r="S246" s="5"/>
      <c r="T246" s="5"/>
      <c r="U246" s="5"/>
      <c r="V246" s="5"/>
      <c r="W246" s="5"/>
      <c r="X246" s="5"/>
      <c r="Y246" s="5"/>
      <c r="Z246" s="5"/>
    </row>
    <row r="247" spans="1:26" ht="12.75" customHeight="1" x14ac:dyDescent="0.2">
      <c r="A247" s="47" t="e">
        <f t="shared" si="2"/>
        <v>#NAME?</v>
      </c>
      <c r="B247" s="48" t="e">
        <f>IF('Loan Amort Schedule  7-15'!Pay_Num&lt;&gt;"",DATE(YEAR('Loan Amort Schedule  7-15'!Loan_Start),MONTH('Loan Amort Schedule  7-15'!Loan_Start)+('Loan Amort Schedule  7-15'!Pay_Num)*12/'Loan Amort Schedule  7-15'!Num_Pmt_Per_Year,DAY('Loan Amort Schedule  7-15'!Loan_Start)),"")</f>
        <v>#NAME?</v>
      </c>
      <c r="C247" s="50" t="e">
        <f>IF('Loan Amort Schedule  7-15'!Pay_Num&lt;&gt;"",I246,"")</f>
        <v>#NAME?</v>
      </c>
      <c r="D247" s="50" t="e">
        <f>IF('Loan Amort Schedule  7-15'!Pay_Num&lt;&gt;"",'Loan Amort Schedule  7-15'!Scheduled_Monthly_Payment,"")</f>
        <v>#NAME?</v>
      </c>
      <c r="E247"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47"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47" s="50" t="e">
        <f>IF('Loan Amort Schedule  7-15'!Pay_Num&lt;&gt;"",'Loan Amort Schedule  7-15'!Total_Pay-'Loan Amort Schedule  7-15'!Int,"")</f>
        <v>#NAME?</v>
      </c>
      <c r="H247" s="50" t="e">
        <f>IF('Loan Amort Schedule  7-15'!Pay_Num&lt;&gt;"",'Loan Amort Schedule  7-15'!Beg_Bal*'Loan Amort Schedule  7-15'!Interest_Rate/'Loan Amort Schedule  7-15'!Num_Pmt_Per_Year,"")</f>
        <v>#NAME?</v>
      </c>
      <c r="I247" s="50" t="e">
        <f>IF(AND('Loan Amort Schedule  7-15'!Pay_Num&lt;&gt;"",'Loan Amort Schedule  7-15'!Sched_Pay+'Loan Amort Schedule  7-15'!Extra_Pay&lt;'Loan Amort Schedule  7-15'!Beg_Bal),'Loan Amort Schedule  7-15'!Beg_Bal-'Loan Amort Schedule  7-15'!Princ,IF('Loan Amort Schedule  7-15'!Pay_Num&lt;&gt;"",0,""))</f>
        <v>#NAME?</v>
      </c>
      <c r="J247" s="50" t="e">
        <f t="shared" si="1"/>
        <v>#NAME?</v>
      </c>
      <c r="K247" s="5"/>
      <c r="L247" s="5"/>
      <c r="M247" s="5"/>
      <c r="N247" s="5"/>
      <c r="O247" s="5"/>
      <c r="P247" s="5"/>
      <c r="Q247" s="5"/>
      <c r="R247" s="5"/>
      <c r="S247" s="5"/>
      <c r="T247" s="5"/>
      <c r="U247" s="5"/>
      <c r="V247" s="5"/>
      <c r="W247" s="5"/>
      <c r="X247" s="5"/>
      <c r="Y247" s="5"/>
      <c r="Z247" s="5"/>
    </row>
    <row r="248" spans="1:26" ht="12.75" customHeight="1" x14ac:dyDescent="0.2">
      <c r="A248" s="47" t="e">
        <f t="shared" si="2"/>
        <v>#NAME?</v>
      </c>
      <c r="B248" s="48" t="e">
        <f>IF('Loan Amort Schedule  7-15'!Pay_Num&lt;&gt;"",DATE(YEAR('Loan Amort Schedule  7-15'!Loan_Start),MONTH('Loan Amort Schedule  7-15'!Loan_Start)+('Loan Amort Schedule  7-15'!Pay_Num)*12/'Loan Amort Schedule  7-15'!Num_Pmt_Per_Year,DAY('Loan Amort Schedule  7-15'!Loan_Start)),"")</f>
        <v>#NAME?</v>
      </c>
      <c r="C248" s="50" t="e">
        <f>IF('Loan Amort Schedule  7-15'!Pay_Num&lt;&gt;"",I247,"")</f>
        <v>#NAME?</v>
      </c>
      <c r="D248" s="50" t="e">
        <f>IF('Loan Amort Schedule  7-15'!Pay_Num&lt;&gt;"",'Loan Amort Schedule  7-15'!Scheduled_Monthly_Payment,"")</f>
        <v>#NAME?</v>
      </c>
      <c r="E248"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48"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48" s="50" t="e">
        <f>IF('Loan Amort Schedule  7-15'!Pay_Num&lt;&gt;"",'Loan Amort Schedule  7-15'!Total_Pay-'Loan Amort Schedule  7-15'!Int,"")</f>
        <v>#NAME?</v>
      </c>
      <c r="H248" s="50" t="e">
        <f>IF('Loan Amort Schedule  7-15'!Pay_Num&lt;&gt;"",'Loan Amort Schedule  7-15'!Beg_Bal*'Loan Amort Schedule  7-15'!Interest_Rate/'Loan Amort Schedule  7-15'!Num_Pmt_Per_Year,"")</f>
        <v>#NAME?</v>
      </c>
      <c r="I248" s="50" t="e">
        <f>IF(AND('Loan Amort Schedule  7-15'!Pay_Num&lt;&gt;"",'Loan Amort Schedule  7-15'!Sched_Pay+'Loan Amort Schedule  7-15'!Extra_Pay&lt;'Loan Amort Schedule  7-15'!Beg_Bal),'Loan Amort Schedule  7-15'!Beg_Bal-'Loan Amort Schedule  7-15'!Princ,IF('Loan Amort Schedule  7-15'!Pay_Num&lt;&gt;"",0,""))</f>
        <v>#NAME?</v>
      </c>
      <c r="J248" s="50" t="e">
        <f t="shared" si="1"/>
        <v>#NAME?</v>
      </c>
      <c r="K248" s="5"/>
      <c r="L248" s="5"/>
      <c r="M248" s="5"/>
      <c r="N248" s="5"/>
      <c r="O248" s="5"/>
      <c r="P248" s="5"/>
      <c r="Q248" s="5"/>
      <c r="R248" s="5"/>
      <c r="S248" s="5"/>
      <c r="T248" s="5"/>
      <c r="U248" s="5"/>
      <c r="V248" s="5"/>
      <c r="W248" s="5"/>
      <c r="X248" s="5"/>
      <c r="Y248" s="5"/>
      <c r="Z248" s="5"/>
    </row>
    <row r="249" spans="1:26" ht="12.75" customHeight="1" x14ac:dyDescent="0.2">
      <c r="A249" s="47" t="e">
        <f t="shared" si="2"/>
        <v>#NAME?</v>
      </c>
      <c r="B249" s="48" t="e">
        <f>IF('Loan Amort Schedule  7-15'!Pay_Num&lt;&gt;"",DATE(YEAR('Loan Amort Schedule  7-15'!Loan_Start),MONTH('Loan Amort Schedule  7-15'!Loan_Start)+('Loan Amort Schedule  7-15'!Pay_Num)*12/'Loan Amort Schedule  7-15'!Num_Pmt_Per_Year,DAY('Loan Amort Schedule  7-15'!Loan_Start)),"")</f>
        <v>#NAME?</v>
      </c>
      <c r="C249" s="50" t="e">
        <f>IF('Loan Amort Schedule  7-15'!Pay_Num&lt;&gt;"",I248,"")</f>
        <v>#NAME?</v>
      </c>
      <c r="D249" s="50" t="e">
        <f>IF('Loan Amort Schedule  7-15'!Pay_Num&lt;&gt;"",'Loan Amort Schedule  7-15'!Scheduled_Monthly_Payment,"")</f>
        <v>#NAME?</v>
      </c>
      <c r="E249"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49"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49" s="50" t="e">
        <f>IF('Loan Amort Schedule  7-15'!Pay_Num&lt;&gt;"",'Loan Amort Schedule  7-15'!Total_Pay-'Loan Amort Schedule  7-15'!Int,"")</f>
        <v>#NAME?</v>
      </c>
      <c r="H249" s="50" t="e">
        <f>IF('Loan Amort Schedule  7-15'!Pay_Num&lt;&gt;"",'Loan Amort Schedule  7-15'!Beg_Bal*'Loan Amort Schedule  7-15'!Interest_Rate/'Loan Amort Schedule  7-15'!Num_Pmt_Per_Year,"")</f>
        <v>#NAME?</v>
      </c>
      <c r="I249" s="50" t="e">
        <f>IF(AND('Loan Amort Schedule  7-15'!Pay_Num&lt;&gt;"",'Loan Amort Schedule  7-15'!Sched_Pay+'Loan Amort Schedule  7-15'!Extra_Pay&lt;'Loan Amort Schedule  7-15'!Beg_Bal),'Loan Amort Schedule  7-15'!Beg_Bal-'Loan Amort Schedule  7-15'!Princ,IF('Loan Amort Schedule  7-15'!Pay_Num&lt;&gt;"",0,""))</f>
        <v>#NAME?</v>
      </c>
      <c r="J249" s="50" t="e">
        <f t="shared" si="1"/>
        <v>#NAME?</v>
      </c>
      <c r="K249" s="5"/>
      <c r="L249" s="5"/>
      <c r="M249" s="5"/>
      <c r="N249" s="5"/>
      <c r="O249" s="5"/>
      <c r="P249" s="5"/>
      <c r="Q249" s="5"/>
      <c r="R249" s="5"/>
      <c r="S249" s="5"/>
      <c r="T249" s="5"/>
      <c r="U249" s="5"/>
      <c r="V249" s="5"/>
      <c r="W249" s="5"/>
      <c r="X249" s="5"/>
      <c r="Y249" s="5"/>
      <c r="Z249" s="5"/>
    </row>
    <row r="250" spans="1:26" ht="12.75" customHeight="1" x14ac:dyDescent="0.2">
      <c r="A250" s="47" t="e">
        <f t="shared" si="2"/>
        <v>#NAME?</v>
      </c>
      <c r="B250" s="48" t="e">
        <f>IF('Loan Amort Schedule  7-15'!Pay_Num&lt;&gt;"",DATE(YEAR('Loan Amort Schedule  7-15'!Loan_Start),MONTH('Loan Amort Schedule  7-15'!Loan_Start)+('Loan Amort Schedule  7-15'!Pay_Num)*12/'Loan Amort Schedule  7-15'!Num_Pmt_Per_Year,DAY('Loan Amort Schedule  7-15'!Loan_Start)),"")</f>
        <v>#NAME?</v>
      </c>
      <c r="C250" s="50" t="e">
        <f>IF('Loan Amort Schedule  7-15'!Pay_Num&lt;&gt;"",I249,"")</f>
        <v>#NAME?</v>
      </c>
      <c r="D250" s="50" t="e">
        <f>IF('Loan Amort Schedule  7-15'!Pay_Num&lt;&gt;"",'Loan Amort Schedule  7-15'!Scheduled_Monthly_Payment,"")</f>
        <v>#NAME?</v>
      </c>
      <c r="E250"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50"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50" s="50" t="e">
        <f>IF('Loan Amort Schedule  7-15'!Pay_Num&lt;&gt;"",'Loan Amort Schedule  7-15'!Total_Pay-'Loan Amort Schedule  7-15'!Int,"")</f>
        <v>#NAME?</v>
      </c>
      <c r="H250" s="50" t="e">
        <f>IF('Loan Amort Schedule  7-15'!Pay_Num&lt;&gt;"",'Loan Amort Schedule  7-15'!Beg_Bal*'Loan Amort Schedule  7-15'!Interest_Rate/'Loan Amort Schedule  7-15'!Num_Pmt_Per_Year,"")</f>
        <v>#NAME?</v>
      </c>
      <c r="I250" s="50" t="e">
        <f>IF(AND('Loan Amort Schedule  7-15'!Pay_Num&lt;&gt;"",'Loan Amort Schedule  7-15'!Sched_Pay+'Loan Amort Schedule  7-15'!Extra_Pay&lt;'Loan Amort Schedule  7-15'!Beg_Bal),'Loan Amort Schedule  7-15'!Beg_Bal-'Loan Amort Schedule  7-15'!Princ,IF('Loan Amort Schedule  7-15'!Pay_Num&lt;&gt;"",0,""))</f>
        <v>#NAME?</v>
      </c>
      <c r="J250" s="50" t="e">
        <f t="shared" si="1"/>
        <v>#NAME?</v>
      </c>
      <c r="K250" s="5"/>
      <c r="L250" s="5"/>
      <c r="M250" s="5"/>
      <c r="N250" s="5"/>
      <c r="O250" s="5"/>
      <c r="P250" s="5"/>
      <c r="Q250" s="5"/>
      <c r="R250" s="5"/>
      <c r="S250" s="5"/>
      <c r="T250" s="5"/>
      <c r="U250" s="5"/>
      <c r="V250" s="5"/>
      <c r="W250" s="5"/>
      <c r="X250" s="5"/>
      <c r="Y250" s="5"/>
      <c r="Z250" s="5"/>
    </row>
    <row r="251" spans="1:26" ht="12.75" customHeight="1" x14ac:dyDescent="0.2">
      <c r="A251" s="47" t="e">
        <f t="shared" si="2"/>
        <v>#NAME?</v>
      </c>
      <c r="B251" s="48" t="e">
        <f>IF('Loan Amort Schedule  7-15'!Pay_Num&lt;&gt;"",DATE(YEAR('Loan Amort Schedule  7-15'!Loan_Start),MONTH('Loan Amort Schedule  7-15'!Loan_Start)+('Loan Amort Schedule  7-15'!Pay_Num)*12/'Loan Amort Schedule  7-15'!Num_Pmt_Per_Year,DAY('Loan Amort Schedule  7-15'!Loan_Start)),"")</f>
        <v>#NAME?</v>
      </c>
      <c r="C251" s="50" t="e">
        <f>IF('Loan Amort Schedule  7-15'!Pay_Num&lt;&gt;"",I250,"")</f>
        <v>#NAME?</v>
      </c>
      <c r="D251" s="50" t="e">
        <f>IF('Loan Amort Schedule  7-15'!Pay_Num&lt;&gt;"",'Loan Amort Schedule  7-15'!Scheduled_Monthly_Payment,"")</f>
        <v>#NAME?</v>
      </c>
      <c r="E251"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51"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51" s="50" t="e">
        <f>IF('Loan Amort Schedule  7-15'!Pay_Num&lt;&gt;"",'Loan Amort Schedule  7-15'!Total_Pay-'Loan Amort Schedule  7-15'!Int,"")</f>
        <v>#NAME?</v>
      </c>
      <c r="H251" s="50" t="e">
        <f>IF('Loan Amort Schedule  7-15'!Pay_Num&lt;&gt;"",'Loan Amort Schedule  7-15'!Beg_Bal*'Loan Amort Schedule  7-15'!Interest_Rate/'Loan Amort Schedule  7-15'!Num_Pmt_Per_Year,"")</f>
        <v>#NAME?</v>
      </c>
      <c r="I251" s="50" t="e">
        <f>IF(AND('Loan Amort Schedule  7-15'!Pay_Num&lt;&gt;"",'Loan Amort Schedule  7-15'!Sched_Pay+'Loan Amort Schedule  7-15'!Extra_Pay&lt;'Loan Amort Schedule  7-15'!Beg_Bal),'Loan Amort Schedule  7-15'!Beg_Bal-'Loan Amort Schedule  7-15'!Princ,IF('Loan Amort Schedule  7-15'!Pay_Num&lt;&gt;"",0,""))</f>
        <v>#NAME?</v>
      </c>
      <c r="J251" s="50" t="e">
        <f t="shared" si="1"/>
        <v>#NAME?</v>
      </c>
      <c r="K251" s="5"/>
      <c r="L251" s="5"/>
      <c r="M251" s="5"/>
      <c r="N251" s="5"/>
      <c r="O251" s="5"/>
      <c r="P251" s="5"/>
      <c r="Q251" s="5"/>
      <c r="R251" s="5"/>
      <c r="S251" s="5"/>
      <c r="T251" s="5"/>
      <c r="U251" s="5"/>
      <c r="V251" s="5"/>
      <c r="W251" s="5"/>
      <c r="X251" s="5"/>
      <c r="Y251" s="5"/>
      <c r="Z251" s="5"/>
    </row>
    <row r="252" spans="1:26" ht="12.75" customHeight="1" x14ac:dyDescent="0.2">
      <c r="A252" s="47" t="e">
        <f t="shared" si="2"/>
        <v>#NAME?</v>
      </c>
      <c r="B252" s="48" t="e">
        <f>IF('Loan Amort Schedule  7-15'!Pay_Num&lt;&gt;"",DATE(YEAR('Loan Amort Schedule  7-15'!Loan_Start),MONTH('Loan Amort Schedule  7-15'!Loan_Start)+('Loan Amort Schedule  7-15'!Pay_Num)*12/'Loan Amort Schedule  7-15'!Num_Pmt_Per_Year,DAY('Loan Amort Schedule  7-15'!Loan_Start)),"")</f>
        <v>#NAME?</v>
      </c>
      <c r="C252" s="50" t="e">
        <f>IF('Loan Amort Schedule  7-15'!Pay_Num&lt;&gt;"",I251,"")</f>
        <v>#NAME?</v>
      </c>
      <c r="D252" s="50" t="e">
        <f>IF('Loan Amort Schedule  7-15'!Pay_Num&lt;&gt;"",'Loan Amort Schedule  7-15'!Scheduled_Monthly_Payment,"")</f>
        <v>#NAME?</v>
      </c>
      <c r="E252"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52"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52" s="50" t="e">
        <f>IF('Loan Amort Schedule  7-15'!Pay_Num&lt;&gt;"",'Loan Amort Schedule  7-15'!Total_Pay-'Loan Amort Schedule  7-15'!Int,"")</f>
        <v>#NAME?</v>
      </c>
      <c r="H252" s="50" t="e">
        <f>IF('Loan Amort Schedule  7-15'!Pay_Num&lt;&gt;"",'Loan Amort Schedule  7-15'!Beg_Bal*'Loan Amort Schedule  7-15'!Interest_Rate/'Loan Amort Schedule  7-15'!Num_Pmt_Per_Year,"")</f>
        <v>#NAME?</v>
      </c>
      <c r="I252" s="50" t="e">
        <f>IF(AND('Loan Amort Schedule  7-15'!Pay_Num&lt;&gt;"",'Loan Amort Schedule  7-15'!Sched_Pay+'Loan Amort Schedule  7-15'!Extra_Pay&lt;'Loan Amort Schedule  7-15'!Beg_Bal),'Loan Amort Schedule  7-15'!Beg_Bal-'Loan Amort Schedule  7-15'!Princ,IF('Loan Amort Schedule  7-15'!Pay_Num&lt;&gt;"",0,""))</f>
        <v>#NAME?</v>
      </c>
      <c r="J252" s="50" t="e">
        <f t="shared" si="1"/>
        <v>#NAME?</v>
      </c>
      <c r="K252" s="5"/>
      <c r="L252" s="5"/>
      <c r="M252" s="5"/>
      <c r="N252" s="5"/>
      <c r="O252" s="5"/>
      <c r="P252" s="5"/>
      <c r="Q252" s="5"/>
      <c r="R252" s="5"/>
      <c r="S252" s="5"/>
      <c r="T252" s="5"/>
      <c r="U252" s="5"/>
      <c r="V252" s="5"/>
      <c r="W252" s="5"/>
      <c r="X252" s="5"/>
      <c r="Y252" s="5"/>
      <c r="Z252" s="5"/>
    </row>
    <row r="253" spans="1:26" ht="12.75" customHeight="1" x14ac:dyDescent="0.2">
      <c r="A253" s="47" t="e">
        <f t="shared" si="2"/>
        <v>#NAME?</v>
      </c>
      <c r="B253" s="48" t="e">
        <f>IF('Loan Amort Schedule  7-15'!Pay_Num&lt;&gt;"",DATE(YEAR('Loan Amort Schedule  7-15'!Loan_Start),MONTH('Loan Amort Schedule  7-15'!Loan_Start)+('Loan Amort Schedule  7-15'!Pay_Num)*12/'Loan Amort Schedule  7-15'!Num_Pmt_Per_Year,DAY('Loan Amort Schedule  7-15'!Loan_Start)),"")</f>
        <v>#NAME?</v>
      </c>
      <c r="C253" s="50" t="e">
        <f>IF('Loan Amort Schedule  7-15'!Pay_Num&lt;&gt;"",I252,"")</f>
        <v>#NAME?</v>
      </c>
      <c r="D253" s="50" t="e">
        <f>IF('Loan Amort Schedule  7-15'!Pay_Num&lt;&gt;"",'Loan Amort Schedule  7-15'!Scheduled_Monthly_Payment,"")</f>
        <v>#NAME?</v>
      </c>
      <c r="E253"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53"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53" s="50" t="e">
        <f>IF('Loan Amort Schedule  7-15'!Pay_Num&lt;&gt;"",'Loan Amort Schedule  7-15'!Total_Pay-'Loan Amort Schedule  7-15'!Int,"")</f>
        <v>#NAME?</v>
      </c>
      <c r="H253" s="50" t="e">
        <f>IF('Loan Amort Schedule  7-15'!Pay_Num&lt;&gt;"",'Loan Amort Schedule  7-15'!Beg_Bal*'Loan Amort Schedule  7-15'!Interest_Rate/'Loan Amort Schedule  7-15'!Num_Pmt_Per_Year,"")</f>
        <v>#NAME?</v>
      </c>
      <c r="I253" s="50" t="e">
        <f>IF(AND('Loan Amort Schedule  7-15'!Pay_Num&lt;&gt;"",'Loan Amort Schedule  7-15'!Sched_Pay+'Loan Amort Schedule  7-15'!Extra_Pay&lt;'Loan Amort Schedule  7-15'!Beg_Bal),'Loan Amort Schedule  7-15'!Beg_Bal-'Loan Amort Schedule  7-15'!Princ,IF('Loan Amort Schedule  7-15'!Pay_Num&lt;&gt;"",0,""))</f>
        <v>#NAME?</v>
      </c>
      <c r="J253" s="50" t="e">
        <f t="shared" si="1"/>
        <v>#NAME?</v>
      </c>
      <c r="K253" s="5"/>
      <c r="L253" s="5"/>
      <c r="M253" s="5"/>
      <c r="N253" s="5"/>
      <c r="O253" s="5"/>
      <c r="P253" s="5"/>
      <c r="Q253" s="5"/>
      <c r="R253" s="5"/>
      <c r="S253" s="5"/>
      <c r="T253" s="5"/>
      <c r="U253" s="5"/>
      <c r="V253" s="5"/>
      <c r="W253" s="5"/>
      <c r="X253" s="5"/>
      <c r="Y253" s="5"/>
      <c r="Z253" s="5"/>
    </row>
    <row r="254" spans="1:26" ht="12.75" customHeight="1" x14ac:dyDescent="0.2">
      <c r="A254" s="47" t="e">
        <f t="shared" si="2"/>
        <v>#NAME?</v>
      </c>
      <c r="B254" s="48" t="e">
        <f>IF('Loan Amort Schedule  7-15'!Pay_Num&lt;&gt;"",DATE(YEAR('Loan Amort Schedule  7-15'!Loan_Start),MONTH('Loan Amort Schedule  7-15'!Loan_Start)+('Loan Amort Schedule  7-15'!Pay_Num)*12/'Loan Amort Schedule  7-15'!Num_Pmt_Per_Year,DAY('Loan Amort Schedule  7-15'!Loan_Start)),"")</f>
        <v>#NAME?</v>
      </c>
      <c r="C254" s="50" t="e">
        <f>IF('Loan Amort Schedule  7-15'!Pay_Num&lt;&gt;"",I253,"")</f>
        <v>#NAME?</v>
      </c>
      <c r="D254" s="50" t="e">
        <f>IF('Loan Amort Schedule  7-15'!Pay_Num&lt;&gt;"",'Loan Amort Schedule  7-15'!Scheduled_Monthly_Payment,"")</f>
        <v>#NAME?</v>
      </c>
      <c r="E254"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54"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54" s="50" t="e">
        <f>IF('Loan Amort Schedule  7-15'!Pay_Num&lt;&gt;"",'Loan Amort Schedule  7-15'!Total_Pay-'Loan Amort Schedule  7-15'!Int,"")</f>
        <v>#NAME?</v>
      </c>
      <c r="H254" s="50" t="e">
        <f>IF('Loan Amort Schedule  7-15'!Pay_Num&lt;&gt;"",'Loan Amort Schedule  7-15'!Beg_Bal*'Loan Amort Schedule  7-15'!Interest_Rate/'Loan Amort Schedule  7-15'!Num_Pmt_Per_Year,"")</f>
        <v>#NAME?</v>
      </c>
      <c r="I254" s="50" t="e">
        <f>IF(AND('Loan Amort Schedule  7-15'!Pay_Num&lt;&gt;"",'Loan Amort Schedule  7-15'!Sched_Pay+'Loan Amort Schedule  7-15'!Extra_Pay&lt;'Loan Amort Schedule  7-15'!Beg_Bal),'Loan Amort Schedule  7-15'!Beg_Bal-'Loan Amort Schedule  7-15'!Princ,IF('Loan Amort Schedule  7-15'!Pay_Num&lt;&gt;"",0,""))</f>
        <v>#NAME?</v>
      </c>
      <c r="J254" s="50" t="e">
        <f t="shared" si="1"/>
        <v>#NAME?</v>
      </c>
      <c r="K254" s="5"/>
      <c r="L254" s="5"/>
      <c r="M254" s="5"/>
      <c r="N254" s="5"/>
      <c r="O254" s="5"/>
      <c r="P254" s="5"/>
      <c r="Q254" s="5"/>
      <c r="R254" s="5"/>
      <c r="S254" s="5"/>
      <c r="T254" s="5"/>
      <c r="U254" s="5"/>
      <c r="V254" s="5"/>
      <c r="W254" s="5"/>
      <c r="X254" s="5"/>
      <c r="Y254" s="5"/>
      <c r="Z254" s="5"/>
    </row>
    <row r="255" spans="1:26" ht="12.75" customHeight="1" x14ac:dyDescent="0.2">
      <c r="A255" s="47" t="e">
        <f t="shared" si="2"/>
        <v>#NAME?</v>
      </c>
      <c r="B255" s="48" t="e">
        <f>IF('Loan Amort Schedule  7-15'!Pay_Num&lt;&gt;"",DATE(YEAR('Loan Amort Schedule  7-15'!Loan_Start),MONTH('Loan Amort Schedule  7-15'!Loan_Start)+('Loan Amort Schedule  7-15'!Pay_Num)*12/'Loan Amort Schedule  7-15'!Num_Pmt_Per_Year,DAY('Loan Amort Schedule  7-15'!Loan_Start)),"")</f>
        <v>#NAME?</v>
      </c>
      <c r="C255" s="50" t="e">
        <f>IF('Loan Amort Schedule  7-15'!Pay_Num&lt;&gt;"",I254,"")</f>
        <v>#NAME?</v>
      </c>
      <c r="D255" s="50" t="e">
        <f>IF('Loan Amort Schedule  7-15'!Pay_Num&lt;&gt;"",'Loan Amort Schedule  7-15'!Scheduled_Monthly_Payment,"")</f>
        <v>#NAME?</v>
      </c>
      <c r="E255"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55"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55" s="50" t="e">
        <f>IF('Loan Amort Schedule  7-15'!Pay_Num&lt;&gt;"",'Loan Amort Schedule  7-15'!Total_Pay-'Loan Amort Schedule  7-15'!Int,"")</f>
        <v>#NAME?</v>
      </c>
      <c r="H255" s="50" t="e">
        <f>IF('Loan Amort Schedule  7-15'!Pay_Num&lt;&gt;"",'Loan Amort Schedule  7-15'!Beg_Bal*'Loan Amort Schedule  7-15'!Interest_Rate/'Loan Amort Schedule  7-15'!Num_Pmt_Per_Year,"")</f>
        <v>#NAME?</v>
      </c>
      <c r="I255" s="50" t="e">
        <f>IF(AND('Loan Amort Schedule  7-15'!Pay_Num&lt;&gt;"",'Loan Amort Schedule  7-15'!Sched_Pay+'Loan Amort Schedule  7-15'!Extra_Pay&lt;'Loan Amort Schedule  7-15'!Beg_Bal),'Loan Amort Schedule  7-15'!Beg_Bal-'Loan Amort Schedule  7-15'!Princ,IF('Loan Amort Schedule  7-15'!Pay_Num&lt;&gt;"",0,""))</f>
        <v>#NAME?</v>
      </c>
      <c r="J255" s="50" t="e">
        <f t="shared" si="1"/>
        <v>#NAME?</v>
      </c>
      <c r="K255" s="5"/>
      <c r="L255" s="5"/>
      <c r="M255" s="5"/>
      <c r="N255" s="5"/>
      <c r="O255" s="5"/>
      <c r="P255" s="5"/>
      <c r="Q255" s="5"/>
      <c r="R255" s="5"/>
      <c r="S255" s="5"/>
      <c r="T255" s="5"/>
      <c r="U255" s="5"/>
      <c r="V255" s="5"/>
      <c r="W255" s="5"/>
      <c r="X255" s="5"/>
      <c r="Y255" s="5"/>
      <c r="Z255" s="5"/>
    </row>
    <row r="256" spans="1:26" ht="12.75" customHeight="1" x14ac:dyDescent="0.2">
      <c r="A256" s="47" t="e">
        <f t="shared" si="2"/>
        <v>#NAME?</v>
      </c>
      <c r="B256" s="48" t="e">
        <f>IF('Loan Amort Schedule  7-15'!Pay_Num&lt;&gt;"",DATE(YEAR('Loan Amort Schedule  7-15'!Loan_Start),MONTH('Loan Amort Schedule  7-15'!Loan_Start)+('Loan Amort Schedule  7-15'!Pay_Num)*12/'Loan Amort Schedule  7-15'!Num_Pmt_Per_Year,DAY('Loan Amort Schedule  7-15'!Loan_Start)),"")</f>
        <v>#NAME?</v>
      </c>
      <c r="C256" s="50" t="e">
        <f>IF('Loan Amort Schedule  7-15'!Pay_Num&lt;&gt;"",I255,"")</f>
        <v>#NAME?</v>
      </c>
      <c r="D256" s="50" t="e">
        <f>IF('Loan Amort Schedule  7-15'!Pay_Num&lt;&gt;"",'Loan Amort Schedule  7-15'!Scheduled_Monthly_Payment,"")</f>
        <v>#NAME?</v>
      </c>
      <c r="E256"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56"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56" s="50" t="e">
        <f>IF('Loan Amort Schedule  7-15'!Pay_Num&lt;&gt;"",'Loan Amort Schedule  7-15'!Total_Pay-'Loan Amort Schedule  7-15'!Int,"")</f>
        <v>#NAME?</v>
      </c>
      <c r="H256" s="50" t="e">
        <f>IF('Loan Amort Schedule  7-15'!Pay_Num&lt;&gt;"",'Loan Amort Schedule  7-15'!Beg_Bal*'Loan Amort Schedule  7-15'!Interest_Rate/'Loan Amort Schedule  7-15'!Num_Pmt_Per_Year,"")</f>
        <v>#NAME?</v>
      </c>
      <c r="I256" s="50" t="e">
        <f>IF(AND('Loan Amort Schedule  7-15'!Pay_Num&lt;&gt;"",'Loan Amort Schedule  7-15'!Sched_Pay+'Loan Amort Schedule  7-15'!Extra_Pay&lt;'Loan Amort Schedule  7-15'!Beg_Bal),'Loan Amort Schedule  7-15'!Beg_Bal-'Loan Amort Schedule  7-15'!Princ,IF('Loan Amort Schedule  7-15'!Pay_Num&lt;&gt;"",0,""))</f>
        <v>#NAME?</v>
      </c>
      <c r="J256" s="50" t="e">
        <f t="shared" si="1"/>
        <v>#NAME?</v>
      </c>
      <c r="K256" s="5"/>
      <c r="L256" s="5"/>
      <c r="M256" s="5"/>
      <c r="N256" s="5"/>
      <c r="O256" s="5"/>
      <c r="P256" s="5"/>
      <c r="Q256" s="5"/>
      <c r="R256" s="5"/>
      <c r="S256" s="5"/>
      <c r="T256" s="5"/>
      <c r="U256" s="5"/>
      <c r="V256" s="5"/>
      <c r="W256" s="5"/>
      <c r="X256" s="5"/>
      <c r="Y256" s="5"/>
      <c r="Z256" s="5"/>
    </row>
    <row r="257" spans="1:26" ht="12.75" customHeight="1" x14ac:dyDescent="0.2">
      <c r="A257" s="47" t="e">
        <f t="shared" si="2"/>
        <v>#NAME?</v>
      </c>
      <c r="B257" s="48" t="e">
        <f>IF('Loan Amort Schedule  7-15'!Pay_Num&lt;&gt;"",DATE(YEAR('Loan Amort Schedule  7-15'!Loan_Start),MONTH('Loan Amort Schedule  7-15'!Loan_Start)+('Loan Amort Schedule  7-15'!Pay_Num)*12/'Loan Amort Schedule  7-15'!Num_Pmt_Per_Year,DAY('Loan Amort Schedule  7-15'!Loan_Start)),"")</f>
        <v>#NAME?</v>
      </c>
      <c r="C257" s="50" t="e">
        <f>IF('Loan Amort Schedule  7-15'!Pay_Num&lt;&gt;"",I256,"")</f>
        <v>#NAME?</v>
      </c>
      <c r="D257" s="50" t="e">
        <f>IF('Loan Amort Schedule  7-15'!Pay_Num&lt;&gt;"",'Loan Amort Schedule  7-15'!Scheduled_Monthly_Payment,"")</f>
        <v>#NAME?</v>
      </c>
      <c r="E257"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57"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57" s="50" t="e">
        <f>IF('Loan Amort Schedule  7-15'!Pay_Num&lt;&gt;"",'Loan Amort Schedule  7-15'!Total_Pay-'Loan Amort Schedule  7-15'!Int,"")</f>
        <v>#NAME?</v>
      </c>
      <c r="H257" s="50" t="e">
        <f>IF('Loan Amort Schedule  7-15'!Pay_Num&lt;&gt;"",'Loan Amort Schedule  7-15'!Beg_Bal*'Loan Amort Schedule  7-15'!Interest_Rate/'Loan Amort Schedule  7-15'!Num_Pmt_Per_Year,"")</f>
        <v>#NAME?</v>
      </c>
      <c r="I257" s="50" t="e">
        <f>IF(AND('Loan Amort Schedule  7-15'!Pay_Num&lt;&gt;"",'Loan Amort Schedule  7-15'!Sched_Pay+'Loan Amort Schedule  7-15'!Extra_Pay&lt;'Loan Amort Schedule  7-15'!Beg_Bal),'Loan Amort Schedule  7-15'!Beg_Bal-'Loan Amort Schedule  7-15'!Princ,IF('Loan Amort Schedule  7-15'!Pay_Num&lt;&gt;"",0,""))</f>
        <v>#NAME?</v>
      </c>
      <c r="J257" s="50" t="e">
        <f t="shared" si="1"/>
        <v>#NAME?</v>
      </c>
      <c r="K257" s="5"/>
      <c r="L257" s="5"/>
      <c r="M257" s="5"/>
      <c r="N257" s="5"/>
      <c r="O257" s="5"/>
      <c r="P257" s="5"/>
      <c r="Q257" s="5"/>
      <c r="R257" s="5"/>
      <c r="S257" s="5"/>
      <c r="T257" s="5"/>
      <c r="U257" s="5"/>
      <c r="V257" s="5"/>
      <c r="W257" s="5"/>
      <c r="X257" s="5"/>
      <c r="Y257" s="5"/>
      <c r="Z257" s="5"/>
    </row>
    <row r="258" spans="1:26" ht="12.75" customHeight="1" x14ac:dyDescent="0.2">
      <c r="A258" s="47" t="e">
        <f t="shared" si="2"/>
        <v>#NAME?</v>
      </c>
      <c r="B258" s="48" t="e">
        <f>IF('Loan Amort Schedule  7-15'!Pay_Num&lt;&gt;"",DATE(YEAR('Loan Amort Schedule  7-15'!Loan_Start),MONTH('Loan Amort Schedule  7-15'!Loan_Start)+('Loan Amort Schedule  7-15'!Pay_Num)*12/'Loan Amort Schedule  7-15'!Num_Pmt_Per_Year,DAY('Loan Amort Schedule  7-15'!Loan_Start)),"")</f>
        <v>#NAME?</v>
      </c>
      <c r="C258" s="50" t="e">
        <f>IF('Loan Amort Schedule  7-15'!Pay_Num&lt;&gt;"",I257,"")</f>
        <v>#NAME?</v>
      </c>
      <c r="D258" s="50" t="e">
        <f>IF('Loan Amort Schedule  7-15'!Pay_Num&lt;&gt;"",'Loan Amort Schedule  7-15'!Scheduled_Monthly_Payment,"")</f>
        <v>#NAME?</v>
      </c>
      <c r="E258"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58"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58" s="50" t="e">
        <f>IF('Loan Amort Schedule  7-15'!Pay_Num&lt;&gt;"",'Loan Amort Schedule  7-15'!Total_Pay-'Loan Amort Schedule  7-15'!Int,"")</f>
        <v>#NAME?</v>
      </c>
      <c r="H258" s="50" t="e">
        <f>IF('Loan Amort Schedule  7-15'!Pay_Num&lt;&gt;"",'Loan Amort Schedule  7-15'!Beg_Bal*'Loan Amort Schedule  7-15'!Interest_Rate/'Loan Amort Schedule  7-15'!Num_Pmt_Per_Year,"")</f>
        <v>#NAME?</v>
      </c>
      <c r="I258" s="50" t="e">
        <f>IF(AND('Loan Amort Schedule  7-15'!Pay_Num&lt;&gt;"",'Loan Amort Schedule  7-15'!Sched_Pay+'Loan Amort Schedule  7-15'!Extra_Pay&lt;'Loan Amort Schedule  7-15'!Beg_Bal),'Loan Amort Schedule  7-15'!Beg_Bal-'Loan Amort Schedule  7-15'!Princ,IF('Loan Amort Schedule  7-15'!Pay_Num&lt;&gt;"",0,""))</f>
        <v>#NAME?</v>
      </c>
      <c r="J258" s="50" t="e">
        <f t="shared" si="1"/>
        <v>#NAME?</v>
      </c>
      <c r="K258" s="5"/>
      <c r="L258" s="5"/>
      <c r="M258" s="5"/>
      <c r="N258" s="5"/>
      <c r="O258" s="5"/>
      <c r="P258" s="5"/>
      <c r="Q258" s="5"/>
      <c r="R258" s="5"/>
      <c r="S258" s="5"/>
      <c r="T258" s="5"/>
      <c r="U258" s="5"/>
      <c r="V258" s="5"/>
      <c r="W258" s="5"/>
      <c r="X258" s="5"/>
      <c r="Y258" s="5"/>
      <c r="Z258" s="5"/>
    </row>
    <row r="259" spans="1:26" ht="12.75" customHeight="1" x14ac:dyDescent="0.2">
      <c r="A259" s="47" t="e">
        <f t="shared" si="2"/>
        <v>#NAME?</v>
      </c>
      <c r="B259" s="48" t="e">
        <f>IF('Loan Amort Schedule  7-15'!Pay_Num&lt;&gt;"",DATE(YEAR('Loan Amort Schedule  7-15'!Loan_Start),MONTH('Loan Amort Schedule  7-15'!Loan_Start)+('Loan Amort Schedule  7-15'!Pay_Num)*12/'Loan Amort Schedule  7-15'!Num_Pmt_Per_Year,DAY('Loan Amort Schedule  7-15'!Loan_Start)),"")</f>
        <v>#NAME?</v>
      </c>
      <c r="C259" s="50" t="e">
        <f>IF('Loan Amort Schedule  7-15'!Pay_Num&lt;&gt;"",I258,"")</f>
        <v>#NAME?</v>
      </c>
      <c r="D259" s="50" t="e">
        <f>IF('Loan Amort Schedule  7-15'!Pay_Num&lt;&gt;"",'Loan Amort Schedule  7-15'!Scheduled_Monthly_Payment,"")</f>
        <v>#NAME?</v>
      </c>
      <c r="E259"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59"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59" s="50" t="e">
        <f>IF('Loan Amort Schedule  7-15'!Pay_Num&lt;&gt;"",'Loan Amort Schedule  7-15'!Total_Pay-'Loan Amort Schedule  7-15'!Int,"")</f>
        <v>#NAME?</v>
      </c>
      <c r="H259" s="50" t="e">
        <f>IF('Loan Amort Schedule  7-15'!Pay_Num&lt;&gt;"",'Loan Amort Schedule  7-15'!Beg_Bal*'Loan Amort Schedule  7-15'!Interest_Rate/'Loan Amort Schedule  7-15'!Num_Pmt_Per_Year,"")</f>
        <v>#NAME?</v>
      </c>
      <c r="I259" s="50" t="e">
        <f>IF(AND('Loan Amort Schedule  7-15'!Pay_Num&lt;&gt;"",'Loan Amort Schedule  7-15'!Sched_Pay+'Loan Amort Schedule  7-15'!Extra_Pay&lt;'Loan Amort Schedule  7-15'!Beg_Bal),'Loan Amort Schedule  7-15'!Beg_Bal-'Loan Amort Schedule  7-15'!Princ,IF('Loan Amort Schedule  7-15'!Pay_Num&lt;&gt;"",0,""))</f>
        <v>#NAME?</v>
      </c>
      <c r="J259" s="50" t="e">
        <f t="shared" si="1"/>
        <v>#NAME?</v>
      </c>
      <c r="K259" s="5"/>
      <c r="L259" s="5"/>
      <c r="M259" s="5"/>
      <c r="N259" s="5"/>
      <c r="O259" s="5"/>
      <c r="P259" s="5"/>
      <c r="Q259" s="5"/>
      <c r="R259" s="5"/>
      <c r="S259" s="5"/>
      <c r="T259" s="5"/>
      <c r="U259" s="5"/>
      <c r="V259" s="5"/>
      <c r="W259" s="5"/>
      <c r="X259" s="5"/>
      <c r="Y259" s="5"/>
      <c r="Z259" s="5"/>
    </row>
    <row r="260" spans="1:26" ht="12.75" customHeight="1" x14ac:dyDescent="0.2">
      <c r="A260" s="47" t="e">
        <f t="shared" si="2"/>
        <v>#NAME?</v>
      </c>
      <c r="B260" s="48" t="e">
        <f>IF('Loan Amort Schedule  7-15'!Pay_Num&lt;&gt;"",DATE(YEAR('Loan Amort Schedule  7-15'!Loan_Start),MONTH('Loan Amort Schedule  7-15'!Loan_Start)+('Loan Amort Schedule  7-15'!Pay_Num)*12/'Loan Amort Schedule  7-15'!Num_Pmt_Per_Year,DAY('Loan Amort Schedule  7-15'!Loan_Start)),"")</f>
        <v>#NAME?</v>
      </c>
      <c r="C260" s="50" t="e">
        <f>IF('Loan Amort Schedule  7-15'!Pay_Num&lt;&gt;"",I259,"")</f>
        <v>#NAME?</v>
      </c>
      <c r="D260" s="50" t="e">
        <f>IF('Loan Amort Schedule  7-15'!Pay_Num&lt;&gt;"",'Loan Amort Schedule  7-15'!Scheduled_Monthly_Payment,"")</f>
        <v>#NAME?</v>
      </c>
      <c r="E260"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60"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60" s="50" t="e">
        <f>IF('Loan Amort Schedule  7-15'!Pay_Num&lt;&gt;"",'Loan Amort Schedule  7-15'!Total_Pay-'Loan Amort Schedule  7-15'!Int,"")</f>
        <v>#NAME?</v>
      </c>
      <c r="H260" s="50" t="e">
        <f>IF('Loan Amort Schedule  7-15'!Pay_Num&lt;&gt;"",'Loan Amort Schedule  7-15'!Beg_Bal*'Loan Amort Schedule  7-15'!Interest_Rate/'Loan Amort Schedule  7-15'!Num_Pmt_Per_Year,"")</f>
        <v>#NAME?</v>
      </c>
      <c r="I260" s="50" t="e">
        <f>IF(AND('Loan Amort Schedule  7-15'!Pay_Num&lt;&gt;"",'Loan Amort Schedule  7-15'!Sched_Pay+'Loan Amort Schedule  7-15'!Extra_Pay&lt;'Loan Amort Schedule  7-15'!Beg_Bal),'Loan Amort Schedule  7-15'!Beg_Bal-'Loan Amort Schedule  7-15'!Princ,IF('Loan Amort Schedule  7-15'!Pay_Num&lt;&gt;"",0,""))</f>
        <v>#NAME?</v>
      </c>
      <c r="J260" s="50" t="e">
        <f t="shared" si="1"/>
        <v>#NAME?</v>
      </c>
      <c r="K260" s="5"/>
      <c r="L260" s="5"/>
      <c r="M260" s="5"/>
      <c r="N260" s="5"/>
      <c r="O260" s="5"/>
      <c r="P260" s="5"/>
      <c r="Q260" s="5"/>
      <c r="R260" s="5"/>
      <c r="S260" s="5"/>
      <c r="T260" s="5"/>
      <c r="U260" s="5"/>
      <c r="V260" s="5"/>
      <c r="W260" s="5"/>
      <c r="X260" s="5"/>
      <c r="Y260" s="5"/>
      <c r="Z260" s="5"/>
    </row>
    <row r="261" spans="1:26" ht="12.75" customHeight="1" x14ac:dyDescent="0.2">
      <c r="A261" s="47" t="e">
        <f t="shared" si="2"/>
        <v>#NAME?</v>
      </c>
      <c r="B261" s="48" t="e">
        <f>IF('Loan Amort Schedule  7-15'!Pay_Num&lt;&gt;"",DATE(YEAR('Loan Amort Schedule  7-15'!Loan_Start),MONTH('Loan Amort Schedule  7-15'!Loan_Start)+('Loan Amort Schedule  7-15'!Pay_Num)*12/'Loan Amort Schedule  7-15'!Num_Pmt_Per_Year,DAY('Loan Amort Schedule  7-15'!Loan_Start)),"")</f>
        <v>#NAME?</v>
      </c>
      <c r="C261" s="50" t="e">
        <f>IF('Loan Amort Schedule  7-15'!Pay_Num&lt;&gt;"",I260,"")</f>
        <v>#NAME?</v>
      </c>
      <c r="D261" s="50" t="e">
        <f>IF('Loan Amort Schedule  7-15'!Pay_Num&lt;&gt;"",'Loan Amort Schedule  7-15'!Scheduled_Monthly_Payment,"")</f>
        <v>#NAME?</v>
      </c>
      <c r="E261"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61"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61" s="50" t="e">
        <f>IF('Loan Amort Schedule  7-15'!Pay_Num&lt;&gt;"",'Loan Amort Schedule  7-15'!Total_Pay-'Loan Amort Schedule  7-15'!Int,"")</f>
        <v>#NAME?</v>
      </c>
      <c r="H261" s="50" t="e">
        <f>IF('Loan Amort Schedule  7-15'!Pay_Num&lt;&gt;"",'Loan Amort Schedule  7-15'!Beg_Bal*'Loan Amort Schedule  7-15'!Interest_Rate/'Loan Amort Schedule  7-15'!Num_Pmt_Per_Year,"")</f>
        <v>#NAME?</v>
      </c>
      <c r="I261" s="50" t="e">
        <f>IF(AND('Loan Amort Schedule  7-15'!Pay_Num&lt;&gt;"",'Loan Amort Schedule  7-15'!Sched_Pay+'Loan Amort Schedule  7-15'!Extra_Pay&lt;'Loan Amort Schedule  7-15'!Beg_Bal),'Loan Amort Schedule  7-15'!Beg_Bal-'Loan Amort Schedule  7-15'!Princ,IF('Loan Amort Schedule  7-15'!Pay_Num&lt;&gt;"",0,""))</f>
        <v>#NAME?</v>
      </c>
      <c r="J261" s="50" t="e">
        <f t="shared" si="1"/>
        <v>#NAME?</v>
      </c>
      <c r="K261" s="5"/>
      <c r="L261" s="5"/>
      <c r="M261" s="5"/>
      <c r="N261" s="5"/>
      <c r="O261" s="5"/>
      <c r="P261" s="5"/>
      <c r="Q261" s="5"/>
      <c r="R261" s="5"/>
      <c r="S261" s="5"/>
      <c r="T261" s="5"/>
      <c r="U261" s="5"/>
      <c r="V261" s="5"/>
      <c r="W261" s="5"/>
      <c r="X261" s="5"/>
      <c r="Y261" s="5"/>
      <c r="Z261" s="5"/>
    </row>
    <row r="262" spans="1:26" ht="12.75" customHeight="1" x14ac:dyDescent="0.2">
      <c r="A262" s="47" t="e">
        <f t="shared" si="2"/>
        <v>#NAME?</v>
      </c>
      <c r="B262" s="48" t="e">
        <f>IF('Loan Amort Schedule  7-15'!Pay_Num&lt;&gt;"",DATE(YEAR('Loan Amort Schedule  7-15'!Loan_Start),MONTH('Loan Amort Schedule  7-15'!Loan_Start)+('Loan Amort Schedule  7-15'!Pay_Num)*12/'Loan Amort Schedule  7-15'!Num_Pmt_Per_Year,DAY('Loan Amort Schedule  7-15'!Loan_Start)),"")</f>
        <v>#NAME?</v>
      </c>
      <c r="C262" s="50" t="e">
        <f>IF('Loan Amort Schedule  7-15'!Pay_Num&lt;&gt;"",I261,"")</f>
        <v>#NAME?</v>
      </c>
      <c r="D262" s="50" t="e">
        <f>IF('Loan Amort Schedule  7-15'!Pay_Num&lt;&gt;"",'Loan Amort Schedule  7-15'!Scheduled_Monthly_Payment,"")</f>
        <v>#NAME?</v>
      </c>
      <c r="E262"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62"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62" s="50" t="e">
        <f>IF('Loan Amort Schedule  7-15'!Pay_Num&lt;&gt;"",'Loan Amort Schedule  7-15'!Total_Pay-'Loan Amort Schedule  7-15'!Int,"")</f>
        <v>#NAME?</v>
      </c>
      <c r="H262" s="50" t="e">
        <f>IF('Loan Amort Schedule  7-15'!Pay_Num&lt;&gt;"",'Loan Amort Schedule  7-15'!Beg_Bal*'Loan Amort Schedule  7-15'!Interest_Rate/'Loan Amort Schedule  7-15'!Num_Pmt_Per_Year,"")</f>
        <v>#NAME?</v>
      </c>
      <c r="I262" s="50" t="e">
        <f>IF(AND('Loan Amort Schedule  7-15'!Pay_Num&lt;&gt;"",'Loan Amort Schedule  7-15'!Sched_Pay+'Loan Amort Schedule  7-15'!Extra_Pay&lt;'Loan Amort Schedule  7-15'!Beg_Bal),'Loan Amort Schedule  7-15'!Beg_Bal-'Loan Amort Schedule  7-15'!Princ,IF('Loan Amort Schedule  7-15'!Pay_Num&lt;&gt;"",0,""))</f>
        <v>#NAME?</v>
      </c>
      <c r="J262" s="50" t="e">
        <f t="shared" si="1"/>
        <v>#NAME?</v>
      </c>
      <c r="K262" s="5"/>
      <c r="L262" s="5"/>
      <c r="M262" s="5"/>
      <c r="N262" s="5"/>
      <c r="O262" s="5"/>
      <c r="P262" s="5"/>
      <c r="Q262" s="5"/>
      <c r="R262" s="5"/>
      <c r="S262" s="5"/>
      <c r="T262" s="5"/>
      <c r="U262" s="5"/>
      <c r="V262" s="5"/>
      <c r="W262" s="5"/>
      <c r="X262" s="5"/>
      <c r="Y262" s="5"/>
      <c r="Z262" s="5"/>
    </row>
    <row r="263" spans="1:26" ht="12.75" customHeight="1" x14ac:dyDescent="0.2">
      <c r="A263" s="47" t="e">
        <f t="shared" si="2"/>
        <v>#NAME?</v>
      </c>
      <c r="B263" s="48" t="e">
        <f>IF('Loan Amort Schedule  7-15'!Pay_Num&lt;&gt;"",DATE(YEAR('Loan Amort Schedule  7-15'!Loan_Start),MONTH('Loan Amort Schedule  7-15'!Loan_Start)+('Loan Amort Schedule  7-15'!Pay_Num)*12/'Loan Amort Schedule  7-15'!Num_Pmt_Per_Year,DAY('Loan Amort Schedule  7-15'!Loan_Start)),"")</f>
        <v>#NAME?</v>
      </c>
      <c r="C263" s="50" t="e">
        <f>IF('Loan Amort Schedule  7-15'!Pay_Num&lt;&gt;"",I262,"")</f>
        <v>#NAME?</v>
      </c>
      <c r="D263" s="50" t="e">
        <f>IF('Loan Amort Schedule  7-15'!Pay_Num&lt;&gt;"",'Loan Amort Schedule  7-15'!Scheduled_Monthly_Payment,"")</f>
        <v>#NAME?</v>
      </c>
      <c r="E263"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63"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63" s="50" t="e">
        <f>IF('Loan Amort Schedule  7-15'!Pay_Num&lt;&gt;"",'Loan Amort Schedule  7-15'!Total_Pay-'Loan Amort Schedule  7-15'!Int,"")</f>
        <v>#NAME?</v>
      </c>
      <c r="H263" s="50" t="e">
        <f>IF('Loan Amort Schedule  7-15'!Pay_Num&lt;&gt;"",'Loan Amort Schedule  7-15'!Beg_Bal*'Loan Amort Schedule  7-15'!Interest_Rate/'Loan Amort Schedule  7-15'!Num_Pmt_Per_Year,"")</f>
        <v>#NAME?</v>
      </c>
      <c r="I263" s="50" t="e">
        <f>IF(AND('Loan Amort Schedule  7-15'!Pay_Num&lt;&gt;"",'Loan Amort Schedule  7-15'!Sched_Pay+'Loan Amort Schedule  7-15'!Extra_Pay&lt;'Loan Amort Schedule  7-15'!Beg_Bal),'Loan Amort Schedule  7-15'!Beg_Bal-'Loan Amort Schedule  7-15'!Princ,IF('Loan Amort Schedule  7-15'!Pay_Num&lt;&gt;"",0,""))</f>
        <v>#NAME?</v>
      </c>
      <c r="J263" s="50" t="e">
        <f t="shared" si="1"/>
        <v>#NAME?</v>
      </c>
      <c r="K263" s="5"/>
      <c r="L263" s="5"/>
      <c r="M263" s="5"/>
      <c r="N263" s="5"/>
      <c r="O263" s="5"/>
      <c r="P263" s="5"/>
      <c r="Q263" s="5"/>
      <c r="R263" s="5"/>
      <c r="S263" s="5"/>
      <c r="T263" s="5"/>
      <c r="U263" s="5"/>
      <c r="V263" s="5"/>
      <c r="W263" s="5"/>
      <c r="X263" s="5"/>
      <c r="Y263" s="5"/>
      <c r="Z263" s="5"/>
    </row>
    <row r="264" spans="1:26" ht="12.75" customHeight="1" x14ac:dyDescent="0.2">
      <c r="A264" s="47" t="e">
        <f t="shared" si="2"/>
        <v>#NAME?</v>
      </c>
      <c r="B264" s="48" t="e">
        <f>IF('Loan Amort Schedule  7-15'!Pay_Num&lt;&gt;"",DATE(YEAR('Loan Amort Schedule  7-15'!Loan_Start),MONTH('Loan Amort Schedule  7-15'!Loan_Start)+('Loan Amort Schedule  7-15'!Pay_Num)*12/'Loan Amort Schedule  7-15'!Num_Pmt_Per_Year,DAY('Loan Amort Schedule  7-15'!Loan_Start)),"")</f>
        <v>#NAME?</v>
      </c>
      <c r="C264" s="50" t="e">
        <f>IF('Loan Amort Schedule  7-15'!Pay_Num&lt;&gt;"",I263,"")</f>
        <v>#NAME?</v>
      </c>
      <c r="D264" s="50" t="e">
        <f>IF('Loan Amort Schedule  7-15'!Pay_Num&lt;&gt;"",'Loan Amort Schedule  7-15'!Scheduled_Monthly_Payment,"")</f>
        <v>#NAME?</v>
      </c>
      <c r="E264"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64"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64" s="50" t="e">
        <f>IF('Loan Amort Schedule  7-15'!Pay_Num&lt;&gt;"",'Loan Amort Schedule  7-15'!Total_Pay-'Loan Amort Schedule  7-15'!Int,"")</f>
        <v>#NAME?</v>
      </c>
      <c r="H264" s="50" t="e">
        <f>IF('Loan Amort Schedule  7-15'!Pay_Num&lt;&gt;"",'Loan Amort Schedule  7-15'!Beg_Bal*'Loan Amort Schedule  7-15'!Interest_Rate/'Loan Amort Schedule  7-15'!Num_Pmt_Per_Year,"")</f>
        <v>#NAME?</v>
      </c>
      <c r="I264" s="50" t="e">
        <f>IF(AND('Loan Amort Schedule  7-15'!Pay_Num&lt;&gt;"",'Loan Amort Schedule  7-15'!Sched_Pay+'Loan Amort Schedule  7-15'!Extra_Pay&lt;'Loan Amort Schedule  7-15'!Beg_Bal),'Loan Amort Schedule  7-15'!Beg_Bal-'Loan Amort Schedule  7-15'!Princ,IF('Loan Amort Schedule  7-15'!Pay_Num&lt;&gt;"",0,""))</f>
        <v>#NAME?</v>
      </c>
      <c r="J264" s="50" t="e">
        <f t="shared" si="1"/>
        <v>#NAME?</v>
      </c>
      <c r="K264" s="5"/>
      <c r="L264" s="5"/>
      <c r="M264" s="5"/>
      <c r="N264" s="5"/>
      <c r="O264" s="5"/>
      <c r="P264" s="5"/>
      <c r="Q264" s="5"/>
      <c r="R264" s="5"/>
      <c r="S264" s="5"/>
      <c r="T264" s="5"/>
      <c r="U264" s="5"/>
      <c r="V264" s="5"/>
      <c r="W264" s="5"/>
      <c r="X264" s="5"/>
      <c r="Y264" s="5"/>
      <c r="Z264" s="5"/>
    </row>
    <row r="265" spans="1:26" ht="12.75" customHeight="1" x14ac:dyDescent="0.2">
      <c r="A265" s="47" t="e">
        <f t="shared" si="2"/>
        <v>#NAME?</v>
      </c>
      <c r="B265" s="48" t="e">
        <f>IF('Loan Amort Schedule  7-15'!Pay_Num&lt;&gt;"",DATE(YEAR('Loan Amort Schedule  7-15'!Loan_Start),MONTH('Loan Amort Schedule  7-15'!Loan_Start)+('Loan Amort Schedule  7-15'!Pay_Num)*12/'Loan Amort Schedule  7-15'!Num_Pmt_Per_Year,DAY('Loan Amort Schedule  7-15'!Loan_Start)),"")</f>
        <v>#NAME?</v>
      </c>
      <c r="C265" s="50" t="e">
        <f>IF('Loan Amort Schedule  7-15'!Pay_Num&lt;&gt;"",I264,"")</f>
        <v>#NAME?</v>
      </c>
      <c r="D265" s="50" t="e">
        <f>IF('Loan Amort Schedule  7-15'!Pay_Num&lt;&gt;"",'Loan Amort Schedule  7-15'!Scheduled_Monthly_Payment,"")</f>
        <v>#NAME?</v>
      </c>
      <c r="E265"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65"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65" s="50" t="e">
        <f>IF('Loan Amort Schedule  7-15'!Pay_Num&lt;&gt;"",'Loan Amort Schedule  7-15'!Total_Pay-'Loan Amort Schedule  7-15'!Int,"")</f>
        <v>#NAME?</v>
      </c>
      <c r="H265" s="50" t="e">
        <f>IF('Loan Amort Schedule  7-15'!Pay_Num&lt;&gt;"",'Loan Amort Schedule  7-15'!Beg_Bal*'Loan Amort Schedule  7-15'!Interest_Rate/'Loan Amort Schedule  7-15'!Num_Pmt_Per_Year,"")</f>
        <v>#NAME?</v>
      </c>
      <c r="I265" s="50" t="e">
        <f>IF(AND('Loan Amort Schedule  7-15'!Pay_Num&lt;&gt;"",'Loan Amort Schedule  7-15'!Sched_Pay+'Loan Amort Schedule  7-15'!Extra_Pay&lt;'Loan Amort Schedule  7-15'!Beg_Bal),'Loan Amort Schedule  7-15'!Beg_Bal-'Loan Amort Schedule  7-15'!Princ,IF('Loan Amort Schedule  7-15'!Pay_Num&lt;&gt;"",0,""))</f>
        <v>#NAME?</v>
      </c>
      <c r="J265" s="50" t="e">
        <f t="shared" si="1"/>
        <v>#NAME?</v>
      </c>
      <c r="K265" s="5"/>
      <c r="L265" s="5"/>
      <c r="M265" s="5"/>
      <c r="N265" s="5"/>
      <c r="O265" s="5"/>
      <c r="P265" s="5"/>
      <c r="Q265" s="5"/>
      <c r="R265" s="5"/>
      <c r="S265" s="5"/>
      <c r="T265" s="5"/>
      <c r="U265" s="5"/>
      <c r="V265" s="5"/>
      <c r="W265" s="5"/>
      <c r="X265" s="5"/>
      <c r="Y265" s="5"/>
      <c r="Z265" s="5"/>
    </row>
    <row r="266" spans="1:26" ht="12.75" customHeight="1" x14ac:dyDescent="0.2">
      <c r="A266" s="47" t="e">
        <f t="shared" si="2"/>
        <v>#NAME?</v>
      </c>
      <c r="B266" s="48" t="e">
        <f>IF('Loan Amort Schedule  7-15'!Pay_Num&lt;&gt;"",DATE(YEAR('Loan Amort Schedule  7-15'!Loan_Start),MONTH('Loan Amort Schedule  7-15'!Loan_Start)+('Loan Amort Schedule  7-15'!Pay_Num)*12/'Loan Amort Schedule  7-15'!Num_Pmt_Per_Year,DAY('Loan Amort Schedule  7-15'!Loan_Start)),"")</f>
        <v>#NAME?</v>
      </c>
      <c r="C266" s="50" t="e">
        <f>IF('Loan Amort Schedule  7-15'!Pay_Num&lt;&gt;"",I265,"")</f>
        <v>#NAME?</v>
      </c>
      <c r="D266" s="50" t="e">
        <f>IF('Loan Amort Schedule  7-15'!Pay_Num&lt;&gt;"",'Loan Amort Schedule  7-15'!Scheduled_Monthly_Payment,"")</f>
        <v>#NAME?</v>
      </c>
      <c r="E266"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66"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66" s="50" t="e">
        <f>IF('Loan Amort Schedule  7-15'!Pay_Num&lt;&gt;"",'Loan Amort Schedule  7-15'!Total_Pay-'Loan Amort Schedule  7-15'!Int,"")</f>
        <v>#NAME?</v>
      </c>
      <c r="H266" s="50" t="e">
        <f>IF('Loan Amort Schedule  7-15'!Pay_Num&lt;&gt;"",'Loan Amort Schedule  7-15'!Beg_Bal*'Loan Amort Schedule  7-15'!Interest_Rate/'Loan Amort Schedule  7-15'!Num_Pmt_Per_Year,"")</f>
        <v>#NAME?</v>
      </c>
      <c r="I266" s="50" t="e">
        <f>IF(AND('Loan Amort Schedule  7-15'!Pay_Num&lt;&gt;"",'Loan Amort Schedule  7-15'!Sched_Pay+'Loan Amort Schedule  7-15'!Extra_Pay&lt;'Loan Amort Schedule  7-15'!Beg_Bal),'Loan Amort Schedule  7-15'!Beg_Bal-'Loan Amort Schedule  7-15'!Princ,IF('Loan Amort Schedule  7-15'!Pay_Num&lt;&gt;"",0,""))</f>
        <v>#NAME?</v>
      </c>
      <c r="J266" s="50" t="e">
        <f t="shared" si="1"/>
        <v>#NAME?</v>
      </c>
      <c r="K266" s="5"/>
      <c r="L266" s="5"/>
      <c r="M266" s="5"/>
      <c r="N266" s="5"/>
      <c r="O266" s="5"/>
      <c r="P266" s="5"/>
      <c r="Q266" s="5"/>
      <c r="R266" s="5"/>
      <c r="S266" s="5"/>
      <c r="T266" s="5"/>
      <c r="U266" s="5"/>
      <c r="V266" s="5"/>
      <c r="W266" s="5"/>
      <c r="X266" s="5"/>
      <c r="Y266" s="5"/>
      <c r="Z266" s="5"/>
    </row>
    <row r="267" spans="1:26" ht="12.75" customHeight="1" x14ac:dyDescent="0.2">
      <c r="A267" s="47" t="e">
        <f t="shared" si="2"/>
        <v>#NAME?</v>
      </c>
      <c r="B267" s="48" t="e">
        <f>IF('Loan Amort Schedule  7-15'!Pay_Num&lt;&gt;"",DATE(YEAR('Loan Amort Schedule  7-15'!Loan_Start),MONTH('Loan Amort Schedule  7-15'!Loan_Start)+('Loan Amort Schedule  7-15'!Pay_Num)*12/'Loan Amort Schedule  7-15'!Num_Pmt_Per_Year,DAY('Loan Amort Schedule  7-15'!Loan_Start)),"")</f>
        <v>#NAME?</v>
      </c>
      <c r="C267" s="50" t="e">
        <f>IF('Loan Amort Schedule  7-15'!Pay_Num&lt;&gt;"",I266,"")</f>
        <v>#NAME?</v>
      </c>
      <c r="D267" s="50" t="e">
        <f>IF('Loan Amort Schedule  7-15'!Pay_Num&lt;&gt;"",'Loan Amort Schedule  7-15'!Scheduled_Monthly_Payment,"")</f>
        <v>#NAME?</v>
      </c>
      <c r="E267"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67"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67" s="50" t="e">
        <f>IF('Loan Amort Schedule  7-15'!Pay_Num&lt;&gt;"",'Loan Amort Schedule  7-15'!Total_Pay-'Loan Amort Schedule  7-15'!Int,"")</f>
        <v>#NAME?</v>
      </c>
      <c r="H267" s="50" t="e">
        <f>IF('Loan Amort Schedule  7-15'!Pay_Num&lt;&gt;"",'Loan Amort Schedule  7-15'!Beg_Bal*'Loan Amort Schedule  7-15'!Interest_Rate/'Loan Amort Schedule  7-15'!Num_Pmt_Per_Year,"")</f>
        <v>#NAME?</v>
      </c>
      <c r="I267" s="50" t="e">
        <f>IF(AND('Loan Amort Schedule  7-15'!Pay_Num&lt;&gt;"",'Loan Amort Schedule  7-15'!Sched_Pay+'Loan Amort Schedule  7-15'!Extra_Pay&lt;'Loan Amort Schedule  7-15'!Beg_Bal),'Loan Amort Schedule  7-15'!Beg_Bal-'Loan Amort Schedule  7-15'!Princ,IF('Loan Amort Schedule  7-15'!Pay_Num&lt;&gt;"",0,""))</f>
        <v>#NAME?</v>
      </c>
      <c r="J267" s="50" t="e">
        <f t="shared" si="1"/>
        <v>#NAME?</v>
      </c>
      <c r="K267" s="5"/>
      <c r="L267" s="5"/>
      <c r="M267" s="5"/>
      <c r="N267" s="5"/>
      <c r="O267" s="5"/>
      <c r="P267" s="5"/>
      <c r="Q267" s="5"/>
      <c r="R267" s="5"/>
      <c r="S267" s="5"/>
      <c r="T267" s="5"/>
      <c r="U267" s="5"/>
      <c r="V267" s="5"/>
      <c r="W267" s="5"/>
      <c r="X267" s="5"/>
      <c r="Y267" s="5"/>
      <c r="Z267" s="5"/>
    </row>
    <row r="268" spans="1:26" ht="12.75" customHeight="1" x14ac:dyDescent="0.2">
      <c r="A268" s="47" t="e">
        <f t="shared" si="2"/>
        <v>#NAME?</v>
      </c>
      <c r="B268" s="48" t="e">
        <f>IF('Loan Amort Schedule  7-15'!Pay_Num&lt;&gt;"",DATE(YEAR('Loan Amort Schedule  7-15'!Loan_Start),MONTH('Loan Amort Schedule  7-15'!Loan_Start)+('Loan Amort Schedule  7-15'!Pay_Num)*12/'Loan Amort Schedule  7-15'!Num_Pmt_Per_Year,DAY('Loan Amort Schedule  7-15'!Loan_Start)),"")</f>
        <v>#NAME?</v>
      </c>
      <c r="C268" s="50" t="e">
        <f>IF('Loan Amort Schedule  7-15'!Pay_Num&lt;&gt;"",I267,"")</f>
        <v>#NAME?</v>
      </c>
      <c r="D268" s="50" t="e">
        <f>IF('Loan Amort Schedule  7-15'!Pay_Num&lt;&gt;"",'Loan Amort Schedule  7-15'!Scheduled_Monthly_Payment,"")</f>
        <v>#NAME?</v>
      </c>
      <c r="E268"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68"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68" s="50" t="e">
        <f>IF('Loan Amort Schedule  7-15'!Pay_Num&lt;&gt;"",'Loan Amort Schedule  7-15'!Total_Pay-'Loan Amort Schedule  7-15'!Int,"")</f>
        <v>#NAME?</v>
      </c>
      <c r="H268" s="50" t="e">
        <f>IF('Loan Amort Schedule  7-15'!Pay_Num&lt;&gt;"",'Loan Amort Schedule  7-15'!Beg_Bal*'Loan Amort Schedule  7-15'!Interest_Rate/'Loan Amort Schedule  7-15'!Num_Pmt_Per_Year,"")</f>
        <v>#NAME?</v>
      </c>
      <c r="I268" s="50" t="e">
        <f>IF(AND('Loan Amort Schedule  7-15'!Pay_Num&lt;&gt;"",'Loan Amort Schedule  7-15'!Sched_Pay+'Loan Amort Schedule  7-15'!Extra_Pay&lt;'Loan Amort Schedule  7-15'!Beg_Bal),'Loan Amort Schedule  7-15'!Beg_Bal-'Loan Amort Schedule  7-15'!Princ,IF('Loan Amort Schedule  7-15'!Pay_Num&lt;&gt;"",0,""))</f>
        <v>#NAME?</v>
      </c>
      <c r="J268" s="50" t="e">
        <f t="shared" si="1"/>
        <v>#NAME?</v>
      </c>
      <c r="K268" s="5"/>
      <c r="L268" s="5"/>
      <c r="M268" s="5"/>
      <c r="N268" s="5"/>
      <c r="O268" s="5"/>
      <c r="P268" s="5"/>
      <c r="Q268" s="5"/>
      <c r="R268" s="5"/>
      <c r="S268" s="5"/>
      <c r="T268" s="5"/>
      <c r="U268" s="5"/>
      <c r="V268" s="5"/>
      <c r="W268" s="5"/>
      <c r="X268" s="5"/>
      <c r="Y268" s="5"/>
      <c r="Z268" s="5"/>
    </row>
    <row r="269" spans="1:26" ht="12.75" customHeight="1" x14ac:dyDescent="0.2">
      <c r="A269" s="47" t="e">
        <f t="shared" si="2"/>
        <v>#NAME?</v>
      </c>
      <c r="B269" s="48" t="e">
        <f>IF('Loan Amort Schedule  7-15'!Pay_Num&lt;&gt;"",DATE(YEAR('Loan Amort Schedule  7-15'!Loan_Start),MONTH('Loan Amort Schedule  7-15'!Loan_Start)+('Loan Amort Schedule  7-15'!Pay_Num)*12/'Loan Amort Schedule  7-15'!Num_Pmt_Per_Year,DAY('Loan Amort Schedule  7-15'!Loan_Start)),"")</f>
        <v>#NAME?</v>
      </c>
      <c r="C269" s="50" t="e">
        <f>IF('Loan Amort Schedule  7-15'!Pay_Num&lt;&gt;"",I268,"")</f>
        <v>#NAME?</v>
      </c>
      <c r="D269" s="50" t="e">
        <f>IF('Loan Amort Schedule  7-15'!Pay_Num&lt;&gt;"",'Loan Amort Schedule  7-15'!Scheduled_Monthly_Payment,"")</f>
        <v>#NAME?</v>
      </c>
      <c r="E269"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69"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69" s="50" t="e">
        <f>IF('Loan Amort Schedule  7-15'!Pay_Num&lt;&gt;"",'Loan Amort Schedule  7-15'!Total_Pay-'Loan Amort Schedule  7-15'!Int,"")</f>
        <v>#NAME?</v>
      </c>
      <c r="H269" s="50" t="e">
        <f>IF('Loan Amort Schedule  7-15'!Pay_Num&lt;&gt;"",'Loan Amort Schedule  7-15'!Beg_Bal*'Loan Amort Schedule  7-15'!Interest_Rate/'Loan Amort Schedule  7-15'!Num_Pmt_Per_Year,"")</f>
        <v>#NAME?</v>
      </c>
      <c r="I269" s="50" t="e">
        <f>IF(AND('Loan Amort Schedule  7-15'!Pay_Num&lt;&gt;"",'Loan Amort Schedule  7-15'!Sched_Pay+'Loan Amort Schedule  7-15'!Extra_Pay&lt;'Loan Amort Schedule  7-15'!Beg_Bal),'Loan Amort Schedule  7-15'!Beg_Bal-'Loan Amort Schedule  7-15'!Princ,IF('Loan Amort Schedule  7-15'!Pay_Num&lt;&gt;"",0,""))</f>
        <v>#NAME?</v>
      </c>
      <c r="J269" s="50" t="e">
        <f t="shared" si="1"/>
        <v>#NAME?</v>
      </c>
      <c r="K269" s="5"/>
      <c r="L269" s="5"/>
      <c r="M269" s="5"/>
      <c r="N269" s="5"/>
      <c r="O269" s="5"/>
      <c r="P269" s="5"/>
      <c r="Q269" s="5"/>
      <c r="R269" s="5"/>
      <c r="S269" s="5"/>
      <c r="T269" s="5"/>
      <c r="U269" s="5"/>
      <c r="V269" s="5"/>
      <c r="W269" s="5"/>
      <c r="X269" s="5"/>
      <c r="Y269" s="5"/>
      <c r="Z269" s="5"/>
    </row>
    <row r="270" spans="1:26" ht="12.75" customHeight="1" x14ac:dyDescent="0.2">
      <c r="A270" s="47" t="e">
        <f t="shared" si="2"/>
        <v>#NAME?</v>
      </c>
      <c r="B270" s="48" t="e">
        <f>IF('Loan Amort Schedule  7-15'!Pay_Num&lt;&gt;"",DATE(YEAR('Loan Amort Schedule  7-15'!Loan_Start),MONTH('Loan Amort Schedule  7-15'!Loan_Start)+('Loan Amort Schedule  7-15'!Pay_Num)*12/'Loan Amort Schedule  7-15'!Num_Pmt_Per_Year,DAY('Loan Amort Schedule  7-15'!Loan_Start)),"")</f>
        <v>#NAME?</v>
      </c>
      <c r="C270" s="50" t="e">
        <f>IF('Loan Amort Schedule  7-15'!Pay_Num&lt;&gt;"",I269,"")</f>
        <v>#NAME?</v>
      </c>
      <c r="D270" s="50" t="e">
        <f>IF('Loan Amort Schedule  7-15'!Pay_Num&lt;&gt;"",'Loan Amort Schedule  7-15'!Scheduled_Monthly_Payment,"")</f>
        <v>#NAME?</v>
      </c>
      <c r="E270"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70"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70" s="50" t="e">
        <f>IF('Loan Amort Schedule  7-15'!Pay_Num&lt;&gt;"",'Loan Amort Schedule  7-15'!Total_Pay-'Loan Amort Schedule  7-15'!Int,"")</f>
        <v>#NAME?</v>
      </c>
      <c r="H270" s="50" t="e">
        <f>IF('Loan Amort Schedule  7-15'!Pay_Num&lt;&gt;"",'Loan Amort Schedule  7-15'!Beg_Bal*'Loan Amort Schedule  7-15'!Interest_Rate/'Loan Amort Schedule  7-15'!Num_Pmt_Per_Year,"")</f>
        <v>#NAME?</v>
      </c>
      <c r="I270" s="50" t="e">
        <f>IF(AND('Loan Amort Schedule  7-15'!Pay_Num&lt;&gt;"",'Loan Amort Schedule  7-15'!Sched_Pay+'Loan Amort Schedule  7-15'!Extra_Pay&lt;'Loan Amort Schedule  7-15'!Beg_Bal),'Loan Amort Schedule  7-15'!Beg_Bal-'Loan Amort Schedule  7-15'!Princ,IF('Loan Amort Schedule  7-15'!Pay_Num&lt;&gt;"",0,""))</f>
        <v>#NAME?</v>
      </c>
      <c r="J270" s="50" t="e">
        <f t="shared" si="1"/>
        <v>#NAME?</v>
      </c>
      <c r="K270" s="5"/>
      <c r="L270" s="5"/>
      <c r="M270" s="5"/>
      <c r="N270" s="5"/>
      <c r="O270" s="5"/>
      <c r="P270" s="5"/>
      <c r="Q270" s="5"/>
      <c r="R270" s="5"/>
      <c r="S270" s="5"/>
      <c r="T270" s="5"/>
      <c r="U270" s="5"/>
      <c r="V270" s="5"/>
      <c r="W270" s="5"/>
      <c r="X270" s="5"/>
      <c r="Y270" s="5"/>
      <c r="Z270" s="5"/>
    </row>
    <row r="271" spans="1:26" ht="12.75" customHeight="1" x14ac:dyDescent="0.2">
      <c r="A271" s="47" t="e">
        <f t="shared" si="2"/>
        <v>#NAME?</v>
      </c>
      <c r="B271" s="48" t="e">
        <f>IF('Loan Amort Schedule  7-15'!Pay_Num&lt;&gt;"",DATE(YEAR('Loan Amort Schedule  7-15'!Loan_Start),MONTH('Loan Amort Schedule  7-15'!Loan_Start)+('Loan Amort Schedule  7-15'!Pay_Num)*12/'Loan Amort Schedule  7-15'!Num_Pmt_Per_Year,DAY('Loan Amort Schedule  7-15'!Loan_Start)),"")</f>
        <v>#NAME?</v>
      </c>
      <c r="C271" s="50" t="e">
        <f>IF('Loan Amort Schedule  7-15'!Pay_Num&lt;&gt;"",I270,"")</f>
        <v>#NAME?</v>
      </c>
      <c r="D271" s="50" t="e">
        <f>IF('Loan Amort Schedule  7-15'!Pay_Num&lt;&gt;"",'Loan Amort Schedule  7-15'!Scheduled_Monthly_Payment,"")</f>
        <v>#NAME?</v>
      </c>
      <c r="E271"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71"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71" s="50" t="e">
        <f>IF('Loan Amort Schedule  7-15'!Pay_Num&lt;&gt;"",'Loan Amort Schedule  7-15'!Total_Pay-'Loan Amort Schedule  7-15'!Int,"")</f>
        <v>#NAME?</v>
      </c>
      <c r="H271" s="50" t="e">
        <f>IF('Loan Amort Schedule  7-15'!Pay_Num&lt;&gt;"",'Loan Amort Schedule  7-15'!Beg_Bal*'Loan Amort Schedule  7-15'!Interest_Rate/'Loan Amort Schedule  7-15'!Num_Pmt_Per_Year,"")</f>
        <v>#NAME?</v>
      </c>
      <c r="I271" s="50" t="e">
        <f>IF(AND('Loan Amort Schedule  7-15'!Pay_Num&lt;&gt;"",'Loan Amort Schedule  7-15'!Sched_Pay+'Loan Amort Schedule  7-15'!Extra_Pay&lt;'Loan Amort Schedule  7-15'!Beg_Bal),'Loan Amort Schedule  7-15'!Beg_Bal-'Loan Amort Schedule  7-15'!Princ,IF('Loan Amort Schedule  7-15'!Pay_Num&lt;&gt;"",0,""))</f>
        <v>#NAME?</v>
      </c>
      <c r="J271" s="50" t="e">
        <f t="shared" si="1"/>
        <v>#NAME?</v>
      </c>
      <c r="K271" s="5"/>
      <c r="L271" s="5"/>
      <c r="M271" s="5"/>
      <c r="N271" s="5"/>
      <c r="O271" s="5"/>
      <c r="P271" s="5"/>
      <c r="Q271" s="5"/>
      <c r="R271" s="5"/>
      <c r="S271" s="5"/>
      <c r="T271" s="5"/>
      <c r="U271" s="5"/>
      <c r="V271" s="5"/>
      <c r="W271" s="5"/>
      <c r="X271" s="5"/>
      <c r="Y271" s="5"/>
      <c r="Z271" s="5"/>
    </row>
    <row r="272" spans="1:26" ht="12.75" customHeight="1" x14ac:dyDescent="0.2">
      <c r="A272" s="47" t="e">
        <f t="shared" si="2"/>
        <v>#NAME?</v>
      </c>
      <c r="B272" s="48" t="e">
        <f>IF('Loan Amort Schedule  7-15'!Pay_Num&lt;&gt;"",DATE(YEAR('Loan Amort Schedule  7-15'!Loan_Start),MONTH('Loan Amort Schedule  7-15'!Loan_Start)+('Loan Amort Schedule  7-15'!Pay_Num)*12/'Loan Amort Schedule  7-15'!Num_Pmt_Per_Year,DAY('Loan Amort Schedule  7-15'!Loan_Start)),"")</f>
        <v>#NAME?</v>
      </c>
      <c r="C272" s="50" t="e">
        <f>IF('Loan Amort Schedule  7-15'!Pay_Num&lt;&gt;"",I271,"")</f>
        <v>#NAME?</v>
      </c>
      <c r="D272" s="50" t="e">
        <f>IF('Loan Amort Schedule  7-15'!Pay_Num&lt;&gt;"",'Loan Amort Schedule  7-15'!Scheduled_Monthly_Payment,"")</f>
        <v>#NAME?</v>
      </c>
      <c r="E272"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72"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72" s="50" t="e">
        <f>IF('Loan Amort Schedule  7-15'!Pay_Num&lt;&gt;"",'Loan Amort Schedule  7-15'!Total_Pay-'Loan Amort Schedule  7-15'!Int,"")</f>
        <v>#NAME?</v>
      </c>
      <c r="H272" s="50" t="e">
        <f>IF('Loan Amort Schedule  7-15'!Pay_Num&lt;&gt;"",'Loan Amort Schedule  7-15'!Beg_Bal*'Loan Amort Schedule  7-15'!Interest_Rate/'Loan Amort Schedule  7-15'!Num_Pmt_Per_Year,"")</f>
        <v>#NAME?</v>
      </c>
      <c r="I272" s="50" t="e">
        <f>IF(AND('Loan Amort Schedule  7-15'!Pay_Num&lt;&gt;"",'Loan Amort Schedule  7-15'!Sched_Pay+'Loan Amort Schedule  7-15'!Extra_Pay&lt;'Loan Amort Schedule  7-15'!Beg_Bal),'Loan Amort Schedule  7-15'!Beg_Bal-'Loan Amort Schedule  7-15'!Princ,IF('Loan Amort Schedule  7-15'!Pay_Num&lt;&gt;"",0,""))</f>
        <v>#NAME?</v>
      </c>
      <c r="J272" s="50" t="e">
        <f t="shared" si="1"/>
        <v>#NAME?</v>
      </c>
      <c r="K272" s="5"/>
      <c r="L272" s="5"/>
      <c r="M272" s="5"/>
      <c r="N272" s="5"/>
      <c r="O272" s="5"/>
      <c r="P272" s="5"/>
      <c r="Q272" s="5"/>
      <c r="R272" s="5"/>
      <c r="S272" s="5"/>
      <c r="T272" s="5"/>
      <c r="U272" s="5"/>
      <c r="V272" s="5"/>
      <c r="W272" s="5"/>
      <c r="X272" s="5"/>
      <c r="Y272" s="5"/>
      <c r="Z272" s="5"/>
    </row>
    <row r="273" spans="1:26" ht="12.75" customHeight="1" x14ac:dyDescent="0.2">
      <c r="A273" s="47" t="e">
        <f t="shared" si="2"/>
        <v>#NAME?</v>
      </c>
      <c r="B273" s="48" t="e">
        <f>IF('Loan Amort Schedule  7-15'!Pay_Num&lt;&gt;"",DATE(YEAR('Loan Amort Schedule  7-15'!Loan_Start),MONTH('Loan Amort Schedule  7-15'!Loan_Start)+('Loan Amort Schedule  7-15'!Pay_Num)*12/'Loan Amort Schedule  7-15'!Num_Pmt_Per_Year,DAY('Loan Amort Schedule  7-15'!Loan_Start)),"")</f>
        <v>#NAME?</v>
      </c>
      <c r="C273" s="50" t="e">
        <f>IF('Loan Amort Schedule  7-15'!Pay_Num&lt;&gt;"",I272,"")</f>
        <v>#NAME?</v>
      </c>
      <c r="D273" s="50" t="e">
        <f>IF('Loan Amort Schedule  7-15'!Pay_Num&lt;&gt;"",'Loan Amort Schedule  7-15'!Scheduled_Monthly_Payment,"")</f>
        <v>#NAME?</v>
      </c>
      <c r="E273"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73"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73" s="50" t="e">
        <f>IF('Loan Amort Schedule  7-15'!Pay_Num&lt;&gt;"",'Loan Amort Schedule  7-15'!Total_Pay-'Loan Amort Schedule  7-15'!Int,"")</f>
        <v>#NAME?</v>
      </c>
      <c r="H273" s="50" t="e">
        <f>IF('Loan Amort Schedule  7-15'!Pay_Num&lt;&gt;"",'Loan Amort Schedule  7-15'!Beg_Bal*'Loan Amort Schedule  7-15'!Interest_Rate/'Loan Amort Schedule  7-15'!Num_Pmt_Per_Year,"")</f>
        <v>#NAME?</v>
      </c>
      <c r="I273" s="50" t="e">
        <f>IF(AND('Loan Amort Schedule  7-15'!Pay_Num&lt;&gt;"",'Loan Amort Schedule  7-15'!Sched_Pay+'Loan Amort Schedule  7-15'!Extra_Pay&lt;'Loan Amort Schedule  7-15'!Beg_Bal),'Loan Amort Schedule  7-15'!Beg_Bal-'Loan Amort Schedule  7-15'!Princ,IF('Loan Amort Schedule  7-15'!Pay_Num&lt;&gt;"",0,""))</f>
        <v>#NAME?</v>
      </c>
      <c r="J273" s="50" t="e">
        <f t="shared" si="1"/>
        <v>#NAME?</v>
      </c>
      <c r="K273" s="5"/>
      <c r="L273" s="5"/>
      <c r="M273" s="5"/>
      <c r="N273" s="5"/>
      <c r="O273" s="5"/>
      <c r="P273" s="5"/>
      <c r="Q273" s="5"/>
      <c r="R273" s="5"/>
      <c r="S273" s="5"/>
      <c r="T273" s="5"/>
      <c r="U273" s="5"/>
      <c r="V273" s="5"/>
      <c r="W273" s="5"/>
      <c r="X273" s="5"/>
      <c r="Y273" s="5"/>
      <c r="Z273" s="5"/>
    </row>
    <row r="274" spans="1:26" ht="12.75" customHeight="1" x14ac:dyDescent="0.2">
      <c r="A274" s="47" t="e">
        <f t="shared" si="2"/>
        <v>#NAME?</v>
      </c>
      <c r="B274" s="48" t="e">
        <f>IF('Loan Amort Schedule  7-15'!Pay_Num&lt;&gt;"",DATE(YEAR('Loan Amort Schedule  7-15'!Loan_Start),MONTH('Loan Amort Schedule  7-15'!Loan_Start)+('Loan Amort Schedule  7-15'!Pay_Num)*12/'Loan Amort Schedule  7-15'!Num_Pmt_Per_Year,DAY('Loan Amort Schedule  7-15'!Loan_Start)),"")</f>
        <v>#NAME?</v>
      </c>
      <c r="C274" s="50" t="e">
        <f>IF('Loan Amort Schedule  7-15'!Pay_Num&lt;&gt;"",I273,"")</f>
        <v>#NAME?</v>
      </c>
      <c r="D274" s="50" t="e">
        <f>IF('Loan Amort Schedule  7-15'!Pay_Num&lt;&gt;"",'Loan Amort Schedule  7-15'!Scheduled_Monthly_Payment,"")</f>
        <v>#NAME?</v>
      </c>
      <c r="E274"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74"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74" s="50" t="e">
        <f>IF('Loan Amort Schedule  7-15'!Pay_Num&lt;&gt;"",'Loan Amort Schedule  7-15'!Total_Pay-'Loan Amort Schedule  7-15'!Int,"")</f>
        <v>#NAME?</v>
      </c>
      <c r="H274" s="50" t="e">
        <f>IF('Loan Amort Schedule  7-15'!Pay_Num&lt;&gt;"",'Loan Amort Schedule  7-15'!Beg_Bal*'Loan Amort Schedule  7-15'!Interest_Rate/'Loan Amort Schedule  7-15'!Num_Pmt_Per_Year,"")</f>
        <v>#NAME?</v>
      </c>
      <c r="I274" s="50" t="e">
        <f>IF(AND('Loan Amort Schedule  7-15'!Pay_Num&lt;&gt;"",'Loan Amort Schedule  7-15'!Sched_Pay+'Loan Amort Schedule  7-15'!Extra_Pay&lt;'Loan Amort Schedule  7-15'!Beg_Bal),'Loan Amort Schedule  7-15'!Beg_Bal-'Loan Amort Schedule  7-15'!Princ,IF('Loan Amort Schedule  7-15'!Pay_Num&lt;&gt;"",0,""))</f>
        <v>#NAME?</v>
      </c>
      <c r="J274" s="50" t="e">
        <f t="shared" si="1"/>
        <v>#NAME?</v>
      </c>
      <c r="K274" s="5"/>
      <c r="L274" s="5"/>
      <c r="M274" s="5"/>
      <c r="N274" s="5"/>
      <c r="O274" s="5"/>
      <c r="P274" s="5"/>
      <c r="Q274" s="5"/>
      <c r="R274" s="5"/>
      <c r="S274" s="5"/>
      <c r="T274" s="5"/>
      <c r="U274" s="5"/>
      <c r="V274" s="5"/>
      <c r="W274" s="5"/>
      <c r="X274" s="5"/>
      <c r="Y274" s="5"/>
      <c r="Z274" s="5"/>
    </row>
    <row r="275" spans="1:26" ht="12.75" customHeight="1" x14ac:dyDescent="0.2">
      <c r="A275" s="47" t="e">
        <f t="shared" si="2"/>
        <v>#NAME?</v>
      </c>
      <c r="B275" s="48" t="e">
        <f>IF('Loan Amort Schedule  7-15'!Pay_Num&lt;&gt;"",DATE(YEAR('Loan Amort Schedule  7-15'!Loan_Start),MONTH('Loan Amort Schedule  7-15'!Loan_Start)+('Loan Amort Schedule  7-15'!Pay_Num)*12/'Loan Amort Schedule  7-15'!Num_Pmt_Per_Year,DAY('Loan Amort Schedule  7-15'!Loan_Start)),"")</f>
        <v>#NAME?</v>
      </c>
      <c r="C275" s="50" t="e">
        <f>IF('Loan Amort Schedule  7-15'!Pay_Num&lt;&gt;"",I274,"")</f>
        <v>#NAME?</v>
      </c>
      <c r="D275" s="50" t="e">
        <f>IF('Loan Amort Schedule  7-15'!Pay_Num&lt;&gt;"",'Loan Amort Schedule  7-15'!Scheduled_Monthly_Payment,"")</f>
        <v>#NAME?</v>
      </c>
      <c r="E275"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75"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75" s="50" t="e">
        <f>IF('Loan Amort Schedule  7-15'!Pay_Num&lt;&gt;"",'Loan Amort Schedule  7-15'!Total_Pay-'Loan Amort Schedule  7-15'!Int,"")</f>
        <v>#NAME?</v>
      </c>
      <c r="H275" s="50" t="e">
        <f>IF('Loan Amort Schedule  7-15'!Pay_Num&lt;&gt;"",'Loan Amort Schedule  7-15'!Beg_Bal*'Loan Amort Schedule  7-15'!Interest_Rate/'Loan Amort Schedule  7-15'!Num_Pmt_Per_Year,"")</f>
        <v>#NAME?</v>
      </c>
      <c r="I275" s="50" t="e">
        <f>IF(AND('Loan Amort Schedule  7-15'!Pay_Num&lt;&gt;"",'Loan Amort Schedule  7-15'!Sched_Pay+'Loan Amort Schedule  7-15'!Extra_Pay&lt;'Loan Amort Schedule  7-15'!Beg_Bal),'Loan Amort Schedule  7-15'!Beg_Bal-'Loan Amort Schedule  7-15'!Princ,IF('Loan Amort Schedule  7-15'!Pay_Num&lt;&gt;"",0,""))</f>
        <v>#NAME?</v>
      </c>
      <c r="J275" s="50" t="e">
        <f t="shared" si="1"/>
        <v>#NAME?</v>
      </c>
      <c r="K275" s="5"/>
      <c r="L275" s="5"/>
      <c r="M275" s="5"/>
      <c r="N275" s="5"/>
      <c r="O275" s="5"/>
      <c r="P275" s="5"/>
      <c r="Q275" s="5"/>
      <c r="R275" s="5"/>
      <c r="S275" s="5"/>
      <c r="T275" s="5"/>
      <c r="U275" s="5"/>
      <c r="V275" s="5"/>
      <c r="W275" s="5"/>
      <c r="X275" s="5"/>
      <c r="Y275" s="5"/>
      <c r="Z275" s="5"/>
    </row>
    <row r="276" spans="1:26" ht="12.75" customHeight="1" x14ac:dyDescent="0.2">
      <c r="A276" s="47" t="e">
        <f t="shared" si="2"/>
        <v>#NAME?</v>
      </c>
      <c r="B276" s="48" t="e">
        <f>IF('Loan Amort Schedule  7-15'!Pay_Num&lt;&gt;"",DATE(YEAR('Loan Amort Schedule  7-15'!Loan_Start),MONTH('Loan Amort Schedule  7-15'!Loan_Start)+('Loan Amort Schedule  7-15'!Pay_Num)*12/'Loan Amort Schedule  7-15'!Num_Pmt_Per_Year,DAY('Loan Amort Schedule  7-15'!Loan_Start)),"")</f>
        <v>#NAME?</v>
      </c>
      <c r="C276" s="50" t="e">
        <f>IF('Loan Amort Schedule  7-15'!Pay_Num&lt;&gt;"",I275,"")</f>
        <v>#NAME?</v>
      </c>
      <c r="D276" s="50" t="e">
        <f>IF('Loan Amort Schedule  7-15'!Pay_Num&lt;&gt;"",'Loan Amort Schedule  7-15'!Scheduled_Monthly_Payment,"")</f>
        <v>#NAME?</v>
      </c>
      <c r="E276"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76"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76" s="50" t="e">
        <f>IF('Loan Amort Schedule  7-15'!Pay_Num&lt;&gt;"",'Loan Amort Schedule  7-15'!Total_Pay-'Loan Amort Schedule  7-15'!Int,"")</f>
        <v>#NAME?</v>
      </c>
      <c r="H276" s="50" t="e">
        <f>IF('Loan Amort Schedule  7-15'!Pay_Num&lt;&gt;"",'Loan Amort Schedule  7-15'!Beg_Bal*'Loan Amort Schedule  7-15'!Interest_Rate/'Loan Amort Schedule  7-15'!Num_Pmt_Per_Year,"")</f>
        <v>#NAME?</v>
      </c>
      <c r="I276" s="50" t="e">
        <f>IF(AND('Loan Amort Schedule  7-15'!Pay_Num&lt;&gt;"",'Loan Amort Schedule  7-15'!Sched_Pay+'Loan Amort Schedule  7-15'!Extra_Pay&lt;'Loan Amort Schedule  7-15'!Beg_Bal),'Loan Amort Schedule  7-15'!Beg_Bal-'Loan Amort Schedule  7-15'!Princ,IF('Loan Amort Schedule  7-15'!Pay_Num&lt;&gt;"",0,""))</f>
        <v>#NAME?</v>
      </c>
      <c r="J276" s="50" t="e">
        <f t="shared" si="1"/>
        <v>#NAME?</v>
      </c>
      <c r="K276" s="5"/>
      <c r="L276" s="5"/>
      <c r="M276" s="5"/>
      <c r="N276" s="5"/>
      <c r="O276" s="5"/>
      <c r="P276" s="5"/>
      <c r="Q276" s="5"/>
      <c r="R276" s="5"/>
      <c r="S276" s="5"/>
      <c r="T276" s="5"/>
      <c r="U276" s="5"/>
      <c r="V276" s="5"/>
      <c r="W276" s="5"/>
      <c r="X276" s="5"/>
      <c r="Y276" s="5"/>
      <c r="Z276" s="5"/>
    </row>
    <row r="277" spans="1:26" ht="12.75" customHeight="1" x14ac:dyDescent="0.2">
      <c r="A277" s="47" t="e">
        <f t="shared" si="2"/>
        <v>#NAME?</v>
      </c>
      <c r="B277" s="48" t="e">
        <f>IF('Loan Amort Schedule  7-15'!Pay_Num&lt;&gt;"",DATE(YEAR('Loan Amort Schedule  7-15'!Loan_Start),MONTH('Loan Amort Schedule  7-15'!Loan_Start)+('Loan Amort Schedule  7-15'!Pay_Num)*12/'Loan Amort Schedule  7-15'!Num_Pmt_Per_Year,DAY('Loan Amort Schedule  7-15'!Loan_Start)),"")</f>
        <v>#NAME?</v>
      </c>
      <c r="C277" s="50" t="e">
        <f>IF('Loan Amort Schedule  7-15'!Pay_Num&lt;&gt;"",I276,"")</f>
        <v>#NAME?</v>
      </c>
      <c r="D277" s="50" t="e">
        <f>IF('Loan Amort Schedule  7-15'!Pay_Num&lt;&gt;"",'Loan Amort Schedule  7-15'!Scheduled_Monthly_Payment,"")</f>
        <v>#NAME?</v>
      </c>
      <c r="E277"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77"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77" s="50" t="e">
        <f>IF('Loan Amort Schedule  7-15'!Pay_Num&lt;&gt;"",'Loan Amort Schedule  7-15'!Total_Pay-'Loan Amort Schedule  7-15'!Int,"")</f>
        <v>#NAME?</v>
      </c>
      <c r="H277" s="50" t="e">
        <f>IF('Loan Amort Schedule  7-15'!Pay_Num&lt;&gt;"",'Loan Amort Schedule  7-15'!Beg_Bal*'Loan Amort Schedule  7-15'!Interest_Rate/'Loan Amort Schedule  7-15'!Num_Pmt_Per_Year,"")</f>
        <v>#NAME?</v>
      </c>
      <c r="I277" s="50" t="e">
        <f>IF(AND('Loan Amort Schedule  7-15'!Pay_Num&lt;&gt;"",'Loan Amort Schedule  7-15'!Sched_Pay+'Loan Amort Schedule  7-15'!Extra_Pay&lt;'Loan Amort Schedule  7-15'!Beg_Bal),'Loan Amort Schedule  7-15'!Beg_Bal-'Loan Amort Schedule  7-15'!Princ,IF('Loan Amort Schedule  7-15'!Pay_Num&lt;&gt;"",0,""))</f>
        <v>#NAME?</v>
      </c>
      <c r="J277" s="50" t="e">
        <f t="shared" si="1"/>
        <v>#NAME?</v>
      </c>
      <c r="K277" s="5"/>
      <c r="L277" s="5"/>
      <c r="M277" s="5"/>
      <c r="N277" s="5"/>
      <c r="O277" s="5"/>
      <c r="P277" s="5"/>
      <c r="Q277" s="5"/>
      <c r="R277" s="5"/>
      <c r="S277" s="5"/>
      <c r="T277" s="5"/>
      <c r="U277" s="5"/>
      <c r="V277" s="5"/>
      <c r="W277" s="5"/>
      <c r="X277" s="5"/>
      <c r="Y277" s="5"/>
      <c r="Z277" s="5"/>
    </row>
    <row r="278" spans="1:26" ht="12.75" customHeight="1" x14ac:dyDescent="0.2">
      <c r="A278" s="47" t="e">
        <f t="shared" si="2"/>
        <v>#NAME?</v>
      </c>
      <c r="B278" s="48" t="e">
        <f>IF('Loan Amort Schedule  7-15'!Pay_Num&lt;&gt;"",DATE(YEAR('Loan Amort Schedule  7-15'!Loan_Start),MONTH('Loan Amort Schedule  7-15'!Loan_Start)+('Loan Amort Schedule  7-15'!Pay_Num)*12/'Loan Amort Schedule  7-15'!Num_Pmt_Per_Year,DAY('Loan Amort Schedule  7-15'!Loan_Start)),"")</f>
        <v>#NAME?</v>
      </c>
      <c r="C278" s="50" t="e">
        <f>IF('Loan Amort Schedule  7-15'!Pay_Num&lt;&gt;"",I277,"")</f>
        <v>#NAME?</v>
      </c>
      <c r="D278" s="50" t="e">
        <f>IF('Loan Amort Schedule  7-15'!Pay_Num&lt;&gt;"",'Loan Amort Schedule  7-15'!Scheduled_Monthly_Payment,"")</f>
        <v>#NAME?</v>
      </c>
      <c r="E278"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78"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78" s="50" t="e">
        <f>IF('Loan Amort Schedule  7-15'!Pay_Num&lt;&gt;"",'Loan Amort Schedule  7-15'!Total_Pay-'Loan Amort Schedule  7-15'!Int,"")</f>
        <v>#NAME?</v>
      </c>
      <c r="H278" s="50" t="e">
        <f>IF('Loan Amort Schedule  7-15'!Pay_Num&lt;&gt;"",'Loan Amort Schedule  7-15'!Beg_Bal*'Loan Amort Schedule  7-15'!Interest_Rate/'Loan Amort Schedule  7-15'!Num_Pmt_Per_Year,"")</f>
        <v>#NAME?</v>
      </c>
      <c r="I278" s="50" t="e">
        <f>IF(AND('Loan Amort Schedule  7-15'!Pay_Num&lt;&gt;"",'Loan Amort Schedule  7-15'!Sched_Pay+'Loan Amort Schedule  7-15'!Extra_Pay&lt;'Loan Amort Schedule  7-15'!Beg_Bal),'Loan Amort Schedule  7-15'!Beg_Bal-'Loan Amort Schedule  7-15'!Princ,IF('Loan Amort Schedule  7-15'!Pay_Num&lt;&gt;"",0,""))</f>
        <v>#NAME?</v>
      </c>
      <c r="J278" s="50" t="e">
        <f t="shared" si="1"/>
        <v>#NAME?</v>
      </c>
      <c r="K278" s="5"/>
      <c r="L278" s="5"/>
      <c r="M278" s="5"/>
      <c r="N278" s="5"/>
      <c r="O278" s="5"/>
      <c r="P278" s="5"/>
      <c r="Q278" s="5"/>
      <c r="R278" s="5"/>
      <c r="S278" s="5"/>
      <c r="T278" s="5"/>
      <c r="U278" s="5"/>
      <c r="V278" s="5"/>
      <c r="W278" s="5"/>
      <c r="X278" s="5"/>
      <c r="Y278" s="5"/>
      <c r="Z278" s="5"/>
    </row>
    <row r="279" spans="1:26" ht="12.75" customHeight="1" x14ac:dyDescent="0.2">
      <c r="A279" s="47" t="e">
        <f t="shared" si="2"/>
        <v>#NAME?</v>
      </c>
      <c r="B279" s="48" t="e">
        <f>IF('Loan Amort Schedule  7-15'!Pay_Num&lt;&gt;"",DATE(YEAR('Loan Amort Schedule  7-15'!Loan_Start),MONTH('Loan Amort Schedule  7-15'!Loan_Start)+('Loan Amort Schedule  7-15'!Pay_Num)*12/'Loan Amort Schedule  7-15'!Num_Pmt_Per_Year,DAY('Loan Amort Schedule  7-15'!Loan_Start)),"")</f>
        <v>#NAME?</v>
      </c>
      <c r="C279" s="50" t="e">
        <f>IF('Loan Amort Schedule  7-15'!Pay_Num&lt;&gt;"",I278,"")</f>
        <v>#NAME?</v>
      </c>
      <c r="D279" s="50" t="e">
        <f>IF('Loan Amort Schedule  7-15'!Pay_Num&lt;&gt;"",'Loan Amort Schedule  7-15'!Scheduled_Monthly_Payment,"")</f>
        <v>#NAME?</v>
      </c>
      <c r="E279"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79"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79" s="50" t="e">
        <f>IF('Loan Amort Schedule  7-15'!Pay_Num&lt;&gt;"",'Loan Amort Schedule  7-15'!Total_Pay-'Loan Amort Schedule  7-15'!Int,"")</f>
        <v>#NAME?</v>
      </c>
      <c r="H279" s="50" t="e">
        <f>IF('Loan Amort Schedule  7-15'!Pay_Num&lt;&gt;"",'Loan Amort Schedule  7-15'!Beg_Bal*'Loan Amort Schedule  7-15'!Interest_Rate/'Loan Amort Schedule  7-15'!Num_Pmt_Per_Year,"")</f>
        <v>#NAME?</v>
      </c>
      <c r="I279" s="50" t="e">
        <f>IF(AND('Loan Amort Schedule  7-15'!Pay_Num&lt;&gt;"",'Loan Amort Schedule  7-15'!Sched_Pay+'Loan Amort Schedule  7-15'!Extra_Pay&lt;'Loan Amort Schedule  7-15'!Beg_Bal),'Loan Amort Schedule  7-15'!Beg_Bal-'Loan Amort Schedule  7-15'!Princ,IF('Loan Amort Schedule  7-15'!Pay_Num&lt;&gt;"",0,""))</f>
        <v>#NAME?</v>
      </c>
      <c r="J279" s="50" t="e">
        <f t="shared" si="1"/>
        <v>#NAME?</v>
      </c>
      <c r="K279" s="5"/>
      <c r="L279" s="5"/>
      <c r="M279" s="5"/>
      <c r="N279" s="5"/>
      <c r="O279" s="5"/>
      <c r="P279" s="5"/>
      <c r="Q279" s="5"/>
      <c r="R279" s="5"/>
      <c r="S279" s="5"/>
      <c r="T279" s="5"/>
      <c r="U279" s="5"/>
      <c r="V279" s="5"/>
      <c r="W279" s="5"/>
      <c r="X279" s="5"/>
      <c r="Y279" s="5"/>
      <c r="Z279" s="5"/>
    </row>
    <row r="280" spans="1:26" ht="12.75" customHeight="1" x14ac:dyDescent="0.2">
      <c r="A280" s="47" t="e">
        <f t="shared" si="2"/>
        <v>#NAME?</v>
      </c>
      <c r="B280" s="48" t="e">
        <f>IF('Loan Amort Schedule  7-15'!Pay_Num&lt;&gt;"",DATE(YEAR('Loan Amort Schedule  7-15'!Loan_Start),MONTH('Loan Amort Schedule  7-15'!Loan_Start)+('Loan Amort Schedule  7-15'!Pay_Num)*12/'Loan Amort Schedule  7-15'!Num_Pmt_Per_Year,DAY('Loan Amort Schedule  7-15'!Loan_Start)),"")</f>
        <v>#NAME?</v>
      </c>
      <c r="C280" s="50" t="e">
        <f>IF('Loan Amort Schedule  7-15'!Pay_Num&lt;&gt;"",I279,"")</f>
        <v>#NAME?</v>
      </c>
      <c r="D280" s="50" t="e">
        <f>IF('Loan Amort Schedule  7-15'!Pay_Num&lt;&gt;"",'Loan Amort Schedule  7-15'!Scheduled_Monthly_Payment,"")</f>
        <v>#NAME?</v>
      </c>
      <c r="E280"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80"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80" s="50" t="e">
        <f>IF('Loan Amort Schedule  7-15'!Pay_Num&lt;&gt;"",'Loan Amort Schedule  7-15'!Total_Pay-'Loan Amort Schedule  7-15'!Int,"")</f>
        <v>#NAME?</v>
      </c>
      <c r="H280" s="50" t="e">
        <f>IF('Loan Amort Schedule  7-15'!Pay_Num&lt;&gt;"",'Loan Amort Schedule  7-15'!Beg_Bal*'Loan Amort Schedule  7-15'!Interest_Rate/'Loan Amort Schedule  7-15'!Num_Pmt_Per_Year,"")</f>
        <v>#NAME?</v>
      </c>
      <c r="I280" s="50" t="e">
        <f>IF(AND('Loan Amort Schedule  7-15'!Pay_Num&lt;&gt;"",'Loan Amort Schedule  7-15'!Sched_Pay+'Loan Amort Schedule  7-15'!Extra_Pay&lt;'Loan Amort Schedule  7-15'!Beg_Bal),'Loan Amort Schedule  7-15'!Beg_Bal-'Loan Amort Schedule  7-15'!Princ,IF('Loan Amort Schedule  7-15'!Pay_Num&lt;&gt;"",0,""))</f>
        <v>#NAME?</v>
      </c>
      <c r="J280" s="50" t="e">
        <f t="shared" si="1"/>
        <v>#NAME?</v>
      </c>
      <c r="K280" s="5"/>
      <c r="L280" s="5"/>
      <c r="M280" s="5"/>
      <c r="N280" s="5"/>
      <c r="O280" s="5"/>
      <c r="P280" s="5"/>
      <c r="Q280" s="5"/>
      <c r="R280" s="5"/>
      <c r="S280" s="5"/>
      <c r="T280" s="5"/>
      <c r="U280" s="5"/>
      <c r="V280" s="5"/>
      <c r="W280" s="5"/>
      <c r="X280" s="5"/>
      <c r="Y280" s="5"/>
      <c r="Z280" s="5"/>
    </row>
    <row r="281" spans="1:26" ht="12.75" customHeight="1" x14ac:dyDescent="0.2">
      <c r="A281" s="47" t="e">
        <f t="shared" si="2"/>
        <v>#NAME?</v>
      </c>
      <c r="B281" s="48" t="e">
        <f>IF('Loan Amort Schedule  7-15'!Pay_Num&lt;&gt;"",DATE(YEAR('Loan Amort Schedule  7-15'!Loan_Start),MONTH('Loan Amort Schedule  7-15'!Loan_Start)+('Loan Amort Schedule  7-15'!Pay_Num)*12/'Loan Amort Schedule  7-15'!Num_Pmt_Per_Year,DAY('Loan Amort Schedule  7-15'!Loan_Start)),"")</f>
        <v>#NAME?</v>
      </c>
      <c r="C281" s="50" t="e">
        <f>IF('Loan Amort Schedule  7-15'!Pay_Num&lt;&gt;"",I280,"")</f>
        <v>#NAME?</v>
      </c>
      <c r="D281" s="50" t="e">
        <f>IF('Loan Amort Schedule  7-15'!Pay_Num&lt;&gt;"",'Loan Amort Schedule  7-15'!Scheduled_Monthly_Payment,"")</f>
        <v>#NAME?</v>
      </c>
      <c r="E281"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81"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81" s="50" t="e">
        <f>IF('Loan Amort Schedule  7-15'!Pay_Num&lt;&gt;"",'Loan Amort Schedule  7-15'!Total_Pay-'Loan Amort Schedule  7-15'!Int,"")</f>
        <v>#NAME?</v>
      </c>
      <c r="H281" s="50" t="e">
        <f>IF('Loan Amort Schedule  7-15'!Pay_Num&lt;&gt;"",'Loan Amort Schedule  7-15'!Beg_Bal*'Loan Amort Schedule  7-15'!Interest_Rate/'Loan Amort Schedule  7-15'!Num_Pmt_Per_Year,"")</f>
        <v>#NAME?</v>
      </c>
      <c r="I281" s="50" t="e">
        <f>IF(AND('Loan Amort Schedule  7-15'!Pay_Num&lt;&gt;"",'Loan Amort Schedule  7-15'!Sched_Pay+'Loan Amort Schedule  7-15'!Extra_Pay&lt;'Loan Amort Schedule  7-15'!Beg_Bal),'Loan Amort Schedule  7-15'!Beg_Bal-'Loan Amort Schedule  7-15'!Princ,IF('Loan Amort Schedule  7-15'!Pay_Num&lt;&gt;"",0,""))</f>
        <v>#NAME?</v>
      </c>
      <c r="J281" s="50" t="e">
        <f t="shared" si="1"/>
        <v>#NAME?</v>
      </c>
      <c r="K281" s="5"/>
      <c r="L281" s="5"/>
      <c r="M281" s="5"/>
      <c r="N281" s="5"/>
      <c r="O281" s="5"/>
      <c r="P281" s="5"/>
      <c r="Q281" s="5"/>
      <c r="R281" s="5"/>
      <c r="S281" s="5"/>
      <c r="T281" s="5"/>
      <c r="U281" s="5"/>
      <c r="V281" s="5"/>
      <c r="W281" s="5"/>
      <c r="X281" s="5"/>
      <c r="Y281" s="5"/>
      <c r="Z281" s="5"/>
    </row>
    <row r="282" spans="1:26" ht="12.75" customHeight="1" x14ac:dyDescent="0.2">
      <c r="A282" s="47" t="e">
        <f t="shared" si="2"/>
        <v>#NAME?</v>
      </c>
      <c r="B282" s="48" t="e">
        <f>IF('Loan Amort Schedule  7-15'!Pay_Num&lt;&gt;"",DATE(YEAR('Loan Amort Schedule  7-15'!Loan_Start),MONTH('Loan Amort Schedule  7-15'!Loan_Start)+('Loan Amort Schedule  7-15'!Pay_Num)*12/'Loan Amort Schedule  7-15'!Num_Pmt_Per_Year,DAY('Loan Amort Schedule  7-15'!Loan_Start)),"")</f>
        <v>#NAME?</v>
      </c>
      <c r="C282" s="50" t="e">
        <f>IF('Loan Amort Schedule  7-15'!Pay_Num&lt;&gt;"",I281,"")</f>
        <v>#NAME?</v>
      </c>
      <c r="D282" s="50" t="e">
        <f>IF('Loan Amort Schedule  7-15'!Pay_Num&lt;&gt;"",'Loan Amort Schedule  7-15'!Scheduled_Monthly_Payment,"")</f>
        <v>#NAME?</v>
      </c>
      <c r="E282"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82"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82" s="50" t="e">
        <f>IF('Loan Amort Schedule  7-15'!Pay_Num&lt;&gt;"",'Loan Amort Schedule  7-15'!Total_Pay-'Loan Amort Schedule  7-15'!Int,"")</f>
        <v>#NAME?</v>
      </c>
      <c r="H282" s="50" t="e">
        <f>IF('Loan Amort Schedule  7-15'!Pay_Num&lt;&gt;"",'Loan Amort Schedule  7-15'!Beg_Bal*'Loan Amort Schedule  7-15'!Interest_Rate/'Loan Amort Schedule  7-15'!Num_Pmt_Per_Year,"")</f>
        <v>#NAME?</v>
      </c>
      <c r="I282" s="50" t="e">
        <f>IF(AND('Loan Amort Schedule  7-15'!Pay_Num&lt;&gt;"",'Loan Amort Schedule  7-15'!Sched_Pay+'Loan Amort Schedule  7-15'!Extra_Pay&lt;'Loan Amort Schedule  7-15'!Beg_Bal),'Loan Amort Schedule  7-15'!Beg_Bal-'Loan Amort Schedule  7-15'!Princ,IF('Loan Amort Schedule  7-15'!Pay_Num&lt;&gt;"",0,""))</f>
        <v>#NAME?</v>
      </c>
      <c r="J282" s="50" t="e">
        <f t="shared" si="1"/>
        <v>#NAME?</v>
      </c>
      <c r="K282" s="5"/>
      <c r="L282" s="5"/>
      <c r="M282" s="5"/>
      <c r="N282" s="5"/>
      <c r="O282" s="5"/>
      <c r="P282" s="5"/>
      <c r="Q282" s="5"/>
      <c r="R282" s="5"/>
      <c r="S282" s="5"/>
      <c r="T282" s="5"/>
      <c r="U282" s="5"/>
      <c r="V282" s="5"/>
      <c r="W282" s="5"/>
      <c r="X282" s="5"/>
      <c r="Y282" s="5"/>
      <c r="Z282" s="5"/>
    </row>
    <row r="283" spans="1:26" ht="12.75" customHeight="1" x14ac:dyDescent="0.2">
      <c r="A283" s="47" t="e">
        <f t="shared" si="2"/>
        <v>#NAME?</v>
      </c>
      <c r="B283" s="48" t="e">
        <f>IF('Loan Amort Schedule  7-15'!Pay_Num&lt;&gt;"",DATE(YEAR('Loan Amort Schedule  7-15'!Loan_Start),MONTH('Loan Amort Schedule  7-15'!Loan_Start)+('Loan Amort Schedule  7-15'!Pay_Num)*12/'Loan Amort Schedule  7-15'!Num_Pmt_Per_Year,DAY('Loan Amort Schedule  7-15'!Loan_Start)),"")</f>
        <v>#NAME?</v>
      </c>
      <c r="C283" s="50" t="e">
        <f>IF('Loan Amort Schedule  7-15'!Pay_Num&lt;&gt;"",I282,"")</f>
        <v>#NAME?</v>
      </c>
      <c r="D283" s="50" t="e">
        <f>IF('Loan Amort Schedule  7-15'!Pay_Num&lt;&gt;"",'Loan Amort Schedule  7-15'!Scheduled_Monthly_Payment,"")</f>
        <v>#NAME?</v>
      </c>
      <c r="E283"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83"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83" s="50" t="e">
        <f>IF('Loan Amort Schedule  7-15'!Pay_Num&lt;&gt;"",'Loan Amort Schedule  7-15'!Total_Pay-'Loan Amort Schedule  7-15'!Int,"")</f>
        <v>#NAME?</v>
      </c>
      <c r="H283" s="50" t="e">
        <f>IF('Loan Amort Schedule  7-15'!Pay_Num&lt;&gt;"",'Loan Amort Schedule  7-15'!Beg_Bal*'Loan Amort Schedule  7-15'!Interest_Rate/'Loan Amort Schedule  7-15'!Num_Pmt_Per_Year,"")</f>
        <v>#NAME?</v>
      </c>
      <c r="I283" s="50" t="e">
        <f>IF(AND('Loan Amort Schedule  7-15'!Pay_Num&lt;&gt;"",'Loan Amort Schedule  7-15'!Sched_Pay+'Loan Amort Schedule  7-15'!Extra_Pay&lt;'Loan Amort Schedule  7-15'!Beg_Bal),'Loan Amort Schedule  7-15'!Beg_Bal-'Loan Amort Schedule  7-15'!Princ,IF('Loan Amort Schedule  7-15'!Pay_Num&lt;&gt;"",0,""))</f>
        <v>#NAME?</v>
      </c>
      <c r="J283" s="50" t="e">
        <f t="shared" si="1"/>
        <v>#NAME?</v>
      </c>
      <c r="K283" s="5"/>
      <c r="L283" s="5"/>
      <c r="M283" s="5"/>
      <c r="N283" s="5"/>
      <c r="O283" s="5"/>
      <c r="P283" s="5"/>
      <c r="Q283" s="5"/>
      <c r="R283" s="5"/>
      <c r="S283" s="5"/>
      <c r="T283" s="5"/>
      <c r="U283" s="5"/>
      <c r="V283" s="5"/>
      <c r="W283" s="5"/>
      <c r="X283" s="5"/>
      <c r="Y283" s="5"/>
      <c r="Z283" s="5"/>
    </row>
    <row r="284" spans="1:26" ht="12.75" customHeight="1" x14ac:dyDescent="0.2">
      <c r="A284" s="47" t="e">
        <f t="shared" si="2"/>
        <v>#NAME?</v>
      </c>
      <c r="B284" s="48" t="e">
        <f>IF('Loan Amort Schedule  7-15'!Pay_Num&lt;&gt;"",DATE(YEAR('Loan Amort Schedule  7-15'!Loan_Start),MONTH('Loan Amort Schedule  7-15'!Loan_Start)+('Loan Amort Schedule  7-15'!Pay_Num)*12/'Loan Amort Schedule  7-15'!Num_Pmt_Per_Year,DAY('Loan Amort Schedule  7-15'!Loan_Start)),"")</f>
        <v>#NAME?</v>
      </c>
      <c r="C284" s="50" t="e">
        <f>IF('Loan Amort Schedule  7-15'!Pay_Num&lt;&gt;"",I283,"")</f>
        <v>#NAME?</v>
      </c>
      <c r="D284" s="50" t="e">
        <f>IF('Loan Amort Schedule  7-15'!Pay_Num&lt;&gt;"",'Loan Amort Schedule  7-15'!Scheduled_Monthly_Payment,"")</f>
        <v>#NAME?</v>
      </c>
      <c r="E284"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84"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84" s="50" t="e">
        <f>IF('Loan Amort Schedule  7-15'!Pay_Num&lt;&gt;"",'Loan Amort Schedule  7-15'!Total_Pay-'Loan Amort Schedule  7-15'!Int,"")</f>
        <v>#NAME?</v>
      </c>
      <c r="H284" s="50" t="e">
        <f>IF('Loan Amort Schedule  7-15'!Pay_Num&lt;&gt;"",'Loan Amort Schedule  7-15'!Beg_Bal*'Loan Amort Schedule  7-15'!Interest_Rate/'Loan Amort Schedule  7-15'!Num_Pmt_Per_Year,"")</f>
        <v>#NAME?</v>
      </c>
      <c r="I284" s="50" t="e">
        <f>IF(AND('Loan Amort Schedule  7-15'!Pay_Num&lt;&gt;"",'Loan Amort Schedule  7-15'!Sched_Pay+'Loan Amort Schedule  7-15'!Extra_Pay&lt;'Loan Amort Schedule  7-15'!Beg_Bal),'Loan Amort Schedule  7-15'!Beg_Bal-'Loan Amort Schedule  7-15'!Princ,IF('Loan Amort Schedule  7-15'!Pay_Num&lt;&gt;"",0,""))</f>
        <v>#NAME?</v>
      </c>
      <c r="J284" s="50" t="e">
        <f t="shared" si="1"/>
        <v>#NAME?</v>
      </c>
      <c r="K284" s="5"/>
      <c r="L284" s="5"/>
      <c r="M284" s="5"/>
      <c r="N284" s="5"/>
      <c r="O284" s="5"/>
      <c r="P284" s="5"/>
      <c r="Q284" s="5"/>
      <c r="R284" s="5"/>
      <c r="S284" s="5"/>
      <c r="T284" s="5"/>
      <c r="U284" s="5"/>
      <c r="V284" s="5"/>
      <c r="W284" s="5"/>
      <c r="X284" s="5"/>
      <c r="Y284" s="5"/>
      <c r="Z284" s="5"/>
    </row>
    <row r="285" spans="1:26" ht="12.75" customHeight="1" x14ac:dyDescent="0.2">
      <c r="A285" s="47" t="e">
        <f t="shared" si="2"/>
        <v>#NAME?</v>
      </c>
      <c r="B285" s="48" t="e">
        <f>IF('Loan Amort Schedule  7-15'!Pay_Num&lt;&gt;"",DATE(YEAR('Loan Amort Schedule  7-15'!Loan_Start),MONTH('Loan Amort Schedule  7-15'!Loan_Start)+('Loan Amort Schedule  7-15'!Pay_Num)*12/'Loan Amort Schedule  7-15'!Num_Pmt_Per_Year,DAY('Loan Amort Schedule  7-15'!Loan_Start)),"")</f>
        <v>#NAME?</v>
      </c>
      <c r="C285" s="50" t="e">
        <f>IF('Loan Amort Schedule  7-15'!Pay_Num&lt;&gt;"",I284,"")</f>
        <v>#NAME?</v>
      </c>
      <c r="D285" s="50" t="e">
        <f>IF('Loan Amort Schedule  7-15'!Pay_Num&lt;&gt;"",'Loan Amort Schedule  7-15'!Scheduled_Monthly_Payment,"")</f>
        <v>#NAME?</v>
      </c>
      <c r="E285"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85"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85" s="50" t="e">
        <f>IF('Loan Amort Schedule  7-15'!Pay_Num&lt;&gt;"",'Loan Amort Schedule  7-15'!Total_Pay-'Loan Amort Schedule  7-15'!Int,"")</f>
        <v>#NAME?</v>
      </c>
      <c r="H285" s="50" t="e">
        <f>IF('Loan Amort Schedule  7-15'!Pay_Num&lt;&gt;"",'Loan Amort Schedule  7-15'!Beg_Bal*'Loan Amort Schedule  7-15'!Interest_Rate/'Loan Amort Schedule  7-15'!Num_Pmt_Per_Year,"")</f>
        <v>#NAME?</v>
      </c>
      <c r="I285" s="50" t="e">
        <f>IF(AND('Loan Amort Schedule  7-15'!Pay_Num&lt;&gt;"",'Loan Amort Schedule  7-15'!Sched_Pay+'Loan Amort Schedule  7-15'!Extra_Pay&lt;'Loan Amort Schedule  7-15'!Beg_Bal),'Loan Amort Schedule  7-15'!Beg_Bal-'Loan Amort Schedule  7-15'!Princ,IF('Loan Amort Schedule  7-15'!Pay_Num&lt;&gt;"",0,""))</f>
        <v>#NAME?</v>
      </c>
      <c r="J285" s="50" t="e">
        <f t="shared" si="1"/>
        <v>#NAME?</v>
      </c>
      <c r="K285" s="5"/>
      <c r="L285" s="5"/>
      <c r="M285" s="5"/>
      <c r="N285" s="5"/>
      <c r="O285" s="5"/>
      <c r="P285" s="5"/>
      <c r="Q285" s="5"/>
      <c r="R285" s="5"/>
      <c r="S285" s="5"/>
      <c r="T285" s="5"/>
      <c r="U285" s="5"/>
      <c r="V285" s="5"/>
      <c r="W285" s="5"/>
      <c r="X285" s="5"/>
      <c r="Y285" s="5"/>
      <c r="Z285" s="5"/>
    </row>
    <row r="286" spans="1:26" ht="12.75" customHeight="1" x14ac:dyDescent="0.2">
      <c r="A286" s="47" t="e">
        <f t="shared" si="2"/>
        <v>#NAME?</v>
      </c>
      <c r="B286" s="48" t="e">
        <f>IF('Loan Amort Schedule  7-15'!Pay_Num&lt;&gt;"",DATE(YEAR('Loan Amort Schedule  7-15'!Loan_Start),MONTH('Loan Amort Schedule  7-15'!Loan_Start)+('Loan Amort Schedule  7-15'!Pay_Num)*12/'Loan Amort Schedule  7-15'!Num_Pmt_Per_Year,DAY('Loan Amort Schedule  7-15'!Loan_Start)),"")</f>
        <v>#NAME?</v>
      </c>
      <c r="C286" s="50" t="e">
        <f>IF('Loan Amort Schedule  7-15'!Pay_Num&lt;&gt;"",I285,"")</f>
        <v>#NAME?</v>
      </c>
      <c r="D286" s="50" t="e">
        <f>IF('Loan Amort Schedule  7-15'!Pay_Num&lt;&gt;"",'Loan Amort Schedule  7-15'!Scheduled_Monthly_Payment,"")</f>
        <v>#NAME?</v>
      </c>
      <c r="E286"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86"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86" s="50" t="e">
        <f>IF('Loan Amort Schedule  7-15'!Pay_Num&lt;&gt;"",'Loan Amort Schedule  7-15'!Total_Pay-'Loan Amort Schedule  7-15'!Int,"")</f>
        <v>#NAME?</v>
      </c>
      <c r="H286" s="50" t="e">
        <f>IF('Loan Amort Schedule  7-15'!Pay_Num&lt;&gt;"",'Loan Amort Schedule  7-15'!Beg_Bal*'Loan Amort Schedule  7-15'!Interest_Rate/'Loan Amort Schedule  7-15'!Num_Pmt_Per_Year,"")</f>
        <v>#NAME?</v>
      </c>
      <c r="I286" s="50" t="e">
        <f>IF(AND('Loan Amort Schedule  7-15'!Pay_Num&lt;&gt;"",'Loan Amort Schedule  7-15'!Sched_Pay+'Loan Amort Schedule  7-15'!Extra_Pay&lt;'Loan Amort Schedule  7-15'!Beg_Bal),'Loan Amort Schedule  7-15'!Beg_Bal-'Loan Amort Schedule  7-15'!Princ,IF('Loan Amort Schedule  7-15'!Pay_Num&lt;&gt;"",0,""))</f>
        <v>#NAME?</v>
      </c>
      <c r="J286" s="50" t="e">
        <f t="shared" si="1"/>
        <v>#NAME?</v>
      </c>
      <c r="K286" s="5"/>
      <c r="L286" s="5"/>
      <c r="M286" s="5"/>
      <c r="N286" s="5"/>
      <c r="O286" s="5"/>
      <c r="P286" s="5"/>
      <c r="Q286" s="5"/>
      <c r="R286" s="5"/>
      <c r="S286" s="5"/>
      <c r="T286" s="5"/>
      <c r="U286" s="5"/>
      <c r="V286" s="5"/>
      <c r="W286" s="5"/>
      <c r="X286" s="5"/>
      <c r="Y286" s="5"/>
      <c r="Z286" s="5"/>
    </row>
    <row r="287" spans="1:26" ht="12.75" customHeight="1" x14ac:dyDescent="0.2">
      <c r="A287" s="47" t="e">
        <f t="shared" si="2"/>
        <v>#NAME?</v>
      </c>
      <c r="B287" s="48" t="e">
        <f>IF('Loan Amort Schedule  7-15'!Pay_Num&lt;&gt;"",DATE(YEAR('Loan Amort Schedule  7-15'!Loan_Start),MONTH('Loan Amort Schedule  7-15'!Loan_Start)+('Loan Amort Schedule  7-15'!Pay_Num)*12/'Loan Amort Schedule  7-15'!Num_Pmt_Per_Year,DAY('Loan Amort Schedule  7-15'!Loan_Start)),"")</f>
        <v>#NAME?</v>
      </c>
      <c r="C287" s="50" t="e">
        <f>IF('Loan Amort Schedule  7-15'!Pay_Num&lt;&gt;"",I286,"")</f>
        <v>#NAME?</v>
      </c>
      <c r="D287" s="50" t="e">
        <f>IF('Loan Amort Schedule  7-15'!Pay_Num&lt;&gt;"",'Loan Amort Schedule  7-15'!Scheduled_Monthly_Payment,"")</f>
        <v>#NAME?</v>
      </c>
      <c r="E287"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87"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87" s="50" t="e">
        <f>IF('Loan Amort Schedule  7-15'!Pay_Num&lt;&gt;"",'Loan Amort Schedule  7-15'!Total_Pay-'Loan Amort Schedule  7-15'!Int,"")</f>
        <v>#NAME?</v>
      </c>
      <c r="H287" s="50" t="e">
        <f>IF('Loan Amort Schedule  7-15'!Pay_Num&lt;&gt;"",'Loan Amort Schedule  7-15'!Beg_Bal*'Loan Amort Schedule  7-15'!Interest_Rate/'Loan Amort Schedule  7-15'!Num_Pmt_Per_Year,"")</f>
        <v>#NAME?</v>
      </c>
      <c r="I287" s="50" t="e">
        <f>IF(AND('Loan Amort Schedule  7-15'!Pay_Num&lt;&gt;"",'Loan Amort Schedule  7-15'!Sched_Pay+'Loan Amort Schedule  7-15'!Extra_Pay&lt;'Loan Amort Schedule  7-15'!Beg_Bal),'Loan Amort Schedule  7-15'!Beg_Bal-'Loan Amort Schedule  7-15'!Princ,IF('Loan Amort Schedule  7-15'!Pay_Num&lt;&gt;"",0,""))</f>
        <v>#NAME?</v>
      </c>
      <c r="J287" s="50" t="e">
        <f t="shared" si="1"/>
        <v>#NAME?</v>
      </c>
      <c r="K287" s="5"/>
      <c r="L287" s="5"/>
      <c r="M287" s="5"/>
      <c r="N287" s="5"/>
      <c r="O287" s="5"/>
      <c r="P287" s="5"/>
      <c r="Q287" s="5"/>
      <c r="R287" s="5"/>
      <c r="S287" s="5"/>
      <c r="T287" s="5"/>
      <c r="U287" s="5"/>
      <c r="V287" s="5"/>
      <c r="W287" s="5"/>
      <c r="X287" s="5"/>
      <c r="Y287" s="5"/>
      <c r="Z287" s="5"/>
    </row>
    <row r="288" spans="1:26" ht="12.75" customHeight="1" x14ac:dyDescent="0.2">
      <c r="A288" s="47" t="e">
        <f t="shared" si="2"/>
        <v>#NAME?</v>
      </c>
      <c r="B288" s="48" t="e">
        <f>IF('Loan Amort Schedule  7-15'!Pay_Num&lt;&gt;"",DATE(YEAR('Loan Amort Schedule  7-15'!Loan_Start),MONTH('Loan Amort Schedule  7-15'!Loan_Start)+('Loan Amort Schedule  7-15'!Pay_Num)*12/'Loan Amort Schedule  7-15'!Num_Pmt_Per_Year,DAY('Loan Amort Schedule  7-15'!Loan_Start)),"")</f>
        <v>#NAME?</v>
      </c>
      <c r="C288" s="50" t="e">
        <f>IF('Loan Amort Schedule  7-15'!Pay_Num&lt;&gt;"",I287,"")</f>
        <v>#NAME?</v>
      </c>
      <c r="D288" s="50" t="e">
        <f>IF('Loan Amort Schedule  7-15'!Pay_Num&lt;&gt;"",'Loan Amort Schedule  7-15'!Scheduled_Monthly_Payment,"")</f>
        <v>#NAME?</v>
      </c>
      <c r="E288"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88"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88" s="50" t="e">
        <f>IF('Loan Amort Schedule  7-15'!Pay_Num&lt;&gt;"",'Loan Amort Schedule  7-15'!Total_Pay-'Loan Amort Schedule  7-15'!Int,"")</f>
        <v>#NAME?</v>
      </c>
      <c r="H288" s="50" t="e">
        <f>IF('Loan Amort Schedule  7-15'!Pay_Num&lt;&gt;"",'Loan Amort Schedule  7-15'!Beg_Bal*'Loan Amort Schedule  7-15'!Interest_Rate/'Loan Amort Schedule  7-15'!Num_Pmt_Per_Year,"")</f>
        <v>#NAME?</v>
      </c>
      <c r="I288" s="50" t="e">
        <f>IF(AND('Loan Amort Schedule  7-15'!Pay_Num&lt;&gt;"",'Loan Amort Schedule  7-15'!Sched_Pay+'Loan Amort Schedule  7-15'!Extra_Pay&lt;'Loan Amort Schedule  7-15'!Beg_Bal),'Loan Amort Schedule  7-15'!Beg_Bal-'Loan Amort Schedule  7-15'!Princ,IF('Loan Amort Schedule  7-15'!Pay_Num&lt;&gt;"",0,""))</f>
        <v>#NAME?</v>
      </c>
      <c r="J288" s="50" t="e">
        <f t="shared" si="1"/>
        <v>#NAME?</v>
      </c>
      <c r="K288" s="5"/>
      <c r="L288" s="5"/>
      <c r="M288" s="5"/>
      <c r="N288" s="5"/>
      <c r="O288" s="5"/>
      <c r="P288" s="5"/>
      <c r="Q288" s="5"/>
      <c r="R288" s="5"/>
      <c r="S288" s="5"/>
      <c r="T288" s="5"/>
      <c r="U288" s="5"/>
      <c r="V288" s="5"/>
      <c r="W288" s="5"/>
      <c r="X288" s="5"/>
      <c r="Y288" s="5"/>
      <c r="Z288" s="5"/>
    </row>
    <row r="289" spans="1:26" ht="12.75" customHeight="1" x14ac:dyDescent="0.2">
      <c r="A289" s="47" t="e">
        <f t="shared" si="2"/>
        <v>#NAME?</v>
      </c>
      <c r="B289" s="48" t="e">
        <f>IF('Loan Amort Schedule  7-15'!Pay_Num&lt;&gt;"",DATE(YEAR('Loan Amort Schedule  7-15'!Loan_Start),MONTH('Loan Amort Schedule  7-15'!Loan_Start)+('Loan Amort Schedule  7-15'!Pay_Num)*12/'Loan Amort Schedule  7-15'!Num_Pmt_Per_Year,DAY('Loan Amort Schedule  7-15'!Loan_Start)),"")</f>
        <v>#NAME?</v>
      </c>
      <c r="C289" s="50" t="e">
        <f>IF('Loan Amort Schedule  7-15'!Pay_Num&lt;&gt;"",I288,"")</f>
        <v>#NAME?</v>
      </c>
      <c r="D289" s="50" t="e">
        <f>IF('Loan Amort Schedule  7-15'!Pay_Num&lt;&gt;"",'Loan Amort Schedule  7-15'!Scheduled_Monthly_Payment,"")</f>
        <v>#NAME?</v>
      </c>
      <c r="E289"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89"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89" s="50" t="e">
        <f>IF('Loan Amort Schedule  7-15'!Pay_Num&lt;&gt;"",'Loan Amort Schedule  7-15'!Total_Pay-'Loan Amort Schedule  7-15'!Int,"")</f>
        <v>#NAME?</v>
      </c>
      <c r="H289" s="50" t="e">
        <f>IF('Loan Amort Schedule  7-15'!Pay_Num&lt;&gt;"",'Loan Amort Schedule  7-15'!Beg_Bal*'Loan Amort Schedule  7-15'!Interest_Rate/'Loan Amort Schedule  7-15'!Num_Pmt_Per_Year,"")</f>
        <v>#NAME?</v>
      </c>
      <c r="I289" s="50" t="e">
        <f>IF(AND('Loan Amort Schedule  7-15'!Pay_Num&lt;&gt;"",'Loan Amort Schedule  7-15'!Sched_Pay+'Loan Amort Schedule  7-15'!Extra_Pay&lt;'Loan Amort Schedule  7-15'!Beg_Bal),'Loan Amort Schedule  7-15'!Beg_Bal-'Loan Amort Schedule  7-15'!Princ,IF('Loan Amort Schedule  7-15'!Pay_Num&lt;&gt;"",0,""))</f>
        <v>#NAME?</v>
      </c>
      <c r="J289" s="50" t="e">
        <f t="shared" si="1"/>
        <v>#NAME?</v>
      </c>
      <c r="K289" s="5"/>
      <c r="L289" s="5"/>
      <c r="M289" s="5"/>
      <c r="N289" s="5"/>
      <c r="O289" s="5"/>
      <c r="P289" s="5"/>
      <c r="Q289" s="5"/>
      <c r="R289" s="5"/>
      <c r="S289" s="5"/>
      <c r="T289" s="5"/>
      <c r="U289" s="5"/>
      <c r="V289" s="5"/>
      <c r="W289" s="5"/>
      <c r="X289" s="5"/>
      <c r="Y289" s="5"/>
      <c r="Z289" s="5"/>
    </row>
    <row r="290" spans="1:26" ht="12.75" customHeight="1" x14ac:dyDescent="0.2">
      <c r="A290" s="47" t="e">
        <f t="shared" si="2"/>
        <v>#NAME?</v>
      </c>
      <c r="B290" s="48" t="e">
        <f>IF('Loan Amort Schedule  7-15'!Pay_Num&lt;&gt;"",DATE(YEAR('Loan Amort Schedule  7-15'!Loan_Start),MONTH('Loan Amort Schedule  7-15'!Loan_Start)+('Loan Amort Schedule  7-15'!Pay_Num)*12/'Loan Amort Schedule  7-15'!Num_Pmt_Per_Year,DAY('Loan Amort Schedule  7-15'!Loan_Start)),"")</f>
        <v>#NAME?</v>
      </c>
      <c r="C290" s="50" t="e">
        <f>IF('Loan Amort Schedule  7-15'!Pay_Num&lt;&gt;"",I289,"")</f>
        <v>#NAME?</v>
      </c>
      <c r="D290" s="50" t="e">
        <f>IF('Loan Amort Schedule  7-15'!Pay_Num&lt;&gt;"",'Loan Amort Schedule  7-15'!Scheduled_Monthly_Payment,"")</f>
        <v>#NAME?</v>
      </c>
      <c r="E290"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90"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90" s="50" t="e">
        <f>IF('Loan Amort Schedule  7-15'!Pay_Num&lt;&gt;"",'Loan Amort Schedule  7-15'!Total_Pay-'Loan Amort Schedule  7-15'!Int,"")</f>
        <v>#NAME?</v>
      </c>
      <c r="H290" s="50" t="e">
        <f>IF('Loan Amort Schedule  7-15'!Pay_Num&lt;&gt;"",'Loan Amort Schedule  7-15'!Beg_Bal*'Loan Amort Schedule  7-15'!Interest_Rate/'Loan Amort Schedule  7-15'!Num_Pmt_Per_Year,"")</f>
        <v>#NAME?</v>
      </c>
      <c r="I290" s="50" t="e">
        <f>IF(AND('Loan Amort Schedule  7-15'!Pay_Num&lt;&gt;"",'Loan Amort Schedule  7-15'!Sched_Pay+'Loan Amort Schedule  7-15'!Extra_Pay&lt;'Loan Amort Schedule  7-15'!Beg_Bal),'Loan Amort Schedule  7-15'!Beg_Bal-'Loan Amort Schedule  7-15'!Princ,IF('Loan Amort Schedule  7-15'!Pay_Num&lt;&gt;"",0,""))</f>
        <v>#NAME?</v>
      </c>
      <c r="J290" s="50" t="e">
        <f t="shared" si="1"/>
        <v>#NAME?</v>
      </c>
      <c r="K290" s="5"/>
      <c r="L290" s="5"/>
      <c r="M290" s="5"/>
      <c r="N290" s="5"/>
      <c r="O290" s="5"/>
      <c r="P290" s="5"/>
      <c r="Q290" s="5"/>
      <c r="R290" s="5"/>
      <c r="S290" s="5"/>
      <c r="T290" s="5"/>
      <c r="U290" s="5"/>
      <c r="V290" s="5"/>
      <c r="W290" s="5"/>
      <c r="X290" s="5"/>
      <c r="Y290" s="5"/>
      <c r="Z290" s="5"/>
    </row>
    <row r="291" spans="1:26" ht="12.75" customHeight="1" x14ac:dyDescent="0.2">
      <c r="A291" s="47" t="e">
        <f t="shared" si="2"/>
        <v>#NAME?</v>
      </c>
      <c r="B291" s="48" t="e">
        <f>IF('Loan Amort Schedule  7-15'!Pay_Num&lt;&gt;"",DATE(YEAR('Loan Amort Schedule  7-15'!Loan_Start),MONTH('Loan Amort Schedule  7-15'!Loan_Start)+('Loan Amort Schedule  7-15'!Pay_Num)*12/'Loan Amort Schedule  7-15'!Num_Pmt_Per_Year,DAY('Loan Amort Schedule  7-15'!Loan_Start)),"")</f>
        <v>#NAME?</v>
      </c>
      <c r="C291" s="50" t="e">
        <f>IF('Loan Amort Schedule  7-15'!Pay_Num&lt;&gt;"",I290,"")</f>
        <v>#NAME?</v>
      </c>
      <c r="D291" s="50" t="e">
        <f>IF('Loan Amort Schedule  7-15'!Pay_Num&lt;&gt;"",'Loan Amort Schedule  7-15'!Scheduled_Monthly_Payment,"")</f>
        <v>#NAME?</v>
      </c>
      <c r="E291"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91"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91" s="50" t="e">
        <f>IF('Loan Amort Schedule  7-15'!Pay_Num&lt;&gt;"",'Loan Amort Schedule  7-15'!Total_Pay-'Loan Amort Schedule  7-15'!Int,"")</f>
        <v>#NAME?</v>
      </c>
      <c r="H291" s="50" t="e">
        <f>IF('Loan Amort Schedule  7-15'!Pay_Num&lt;&gt;"",'Loan Amort Schedule  7-15'!Beg_Bal*'Loan Amort Schedule  7-15'!Interest_Rate/'Loan Amort Schedule  7-15'!Num_Pmt_Per_Year,"")</f>
        <v>#NAME?</v>
      </c>
      <c r="I291" s="50" t="e">
        <f>IF(AND('Loan Amort Schedule  7-15'!Pay_Num&lt;&gt;"",'Loan Amort Schedule  7-15'!Sched_Pay+'Loan Amort Schedule  7-15'!Extra_Pay&lt;'Loan Amort Schedule  7-15'!Beg_Bal),'Loan Amort Schedule  7-15'!Beg_Bal-'Loan Amort Schedule  7-15'!Princ,IF('Loan Amort Schedule  7-15'!Pay_Num&lt;&gt;"",0,""))</f>
        <v>#NAME?</v>
      </c>
      <c r="J291" s="50" t="e">
        <f t="shared" si="1"/>
        <v>#NAME?</v>
      </c>
      <c r="K291" s="5"/>
      <c r="L291" s="5"/>
      <c r="M291" s="5"/>
      <c r="N291" s="5"/>
      <c r="O291" s="5"/>
      <c r="P291" s="5"/>
      <c r="Q291" s="5"/>
      <c r="R291" s="5"/>
      <c r="S291" s="5"/>
      <c r="T291" s="5"/>
      <c r="U291" s="5"/>
      <c r="V291" s="5"/>
      <c r="W291" s="5"/>
      <c r="X291" s="5"/>
      <c r="Y291" s="5"/>
      <c r="Z291" s="5"/>
    </row>
    <row r="292" spans="1:26" ht="12.75" customHeight="1" x14ac:dyDescent="0.2">
      <c r="A292" s="47" t="e">
        <f t="shared" si="2"/>
        <v>#NAME?</v>
      </c>
      <c r="B292" s="48" t="e">
        <f>IF('Loan Amort Schedule  7-15'!Pay_Num&lt;&gt;"",DATE(YEAR('Loan Amort Schedule  7-15'!Loan_Start),MONTH('Loan Amort Schedule  7-15'!Loan_Start)+('Loan Amort Schedule  7-15'!Pay_Num)*12/'Loan Amort Schedule  7-15'!Num_Pmt_Per_Year,DAY('Loan Amort Schedule  7-15'!Loan_Start)),"")</f>
        <v>#NAME?</v>
      </c>
      <c r="C292" s="50" t="e">
        <f>IF('Loan Amort Schedule  7-15'!Pay_Num&lt;&gt;"",I291,"")</f>
        <v>#NAME?</v>
      </c>
      <c r="D292" s="50" t="e">
        <f>IF('Loan Amort Schedule  7-15'!Pay_Num&lt;&gt;"",'Loan Amort Schedule  7-15'!Scheduled_Monthly_Payment,"")</f>
        <v>#NAME?</v>
      </c>
      <c r="E292"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92"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92" s="50" t="e">
        <f>IF('Loan Amort Schedule  7-15'!Pay_Num&lt;&gt;"",'Loan Amort Schedule  7-15'!Total_Pay-'Loan Amort Schedule  7-15'!Int,"")</f>
        <v>#NAME?</v>
      </c>
      <c r="H292" s="50" t="e">
        <f>IF('Loan Amort Schedule  7-15'!Pay_Num&lt;&gt;"",'Loan Amort Schedule  7-15'!Beg_Bal*'Loan Amort Schedule  7-15'!Interest_Rate/'Loan Amort Schedule  7-15'!Num_Pmt_Per_Year,"")</f>
        <v>#NAME?</v>
      </c>
      <c r="I292" s="50" t="e">
        <f>IF(AND('Loan Amort Schedule  7-15'!Pay_Num&lt;&gt;"",'Loan Amort Schedule  7-15'!Sched_Pay+'Loan Amort Schedule  7-15'!Extra_Pay&lt;'Loan Amort Schedule  7-15'!Beg_Bal),'Loan Amort Schedule  7-15'!Beg_Bal-'Loan Amort Schedule  7-15'!Princ,IF('Loan Amort Schedule  7-15'!Pay_Num&lt;&gt;"",0,""))</f>
        <v>#NAME?</v>
      </c>
      <c r="J292" s="50" t="e">
        <f t="shared" si="1"/>
        <v>#NAME?</v>
      </c>
      <c r="K292" s="5"/>
      <c r="L292" s="5"/>
      <c r="M292" s="5"/>
      <c r="N292" s="5"/>
      <c r="O292" s="5"/>
      <c r="P292" s="5"/>
      <c r="Q292" s="5"/>
      <c r="R292" s="5"/>
      <c r="S292" s="5"/>
      <c r="T292" s="5"/>
      <c r="U292" s="5"/>
      <c r="V292" s="5"/>
      <c r="W292" s="5"/>
      <c r="X292" s="5"/>
      <c r="Y292" s="5"/>
      <c r="Z292" s="5"/>
    </row>
    <row r="293" spans="1:26" ht="12.75" customHeight="1" x14ac:dyDescent="0.2">
      <c r="A293" s="47" t="e">
        <f t="shared" si="2"/>
        <v>#NAME?</v>
      </c>
      <c r="B293" s="48" t="e">
        <f>IF('Loan Amort Schedule  7-15'!Pay_Num&lt;&gt;"",DATE(YEAR('Loan Amort Schedule  7-15'!Loan_Start),MONTH('Loan Amort Schedule  7-15'!Loan_Start)+('Loan Amort Schedule  7-15'!Pay_Num)*12/'Loan Amort Schedule  7-15'!Num_Pmt_Per_Year,DAY('Loan Amort Schedule  7-15'!Loan_Start)),"")</f>
        <v>#NAME?</v>
      </c>
      <c r="C293" s="50" t="e">
        <f>IF('Loan Amort Schedule  7-15'!Pay_Num&lt;&gt;"",I292,"")</f>
        <v>#NAME?</v>
      </c>
      <c r="D293" s="50" t="e">
        <f>IF('Loan Amort Schedule  7-15'!Pay_Num&lt;&gt;"",'Loan Amort Schedule  7-15'!Scheduled_Monthly_Payment,"")</f>
        <v>#NAME?</v>
      </c>
      <c r="E293"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93"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93" s="50" t="e">
        <f>IF('Loan Amort Schedule  7-15'!Pay_Num&lt;&gt;"",'Loan Amort Schedule  7-15'!Total_Pay-'Loan Amort Schedule  7-15'!Int,"")</f>
        <v>#NAME?</v>
      </c>
      <c r="H293" s="50" t="e">
        <f>IF('Loan Amort Schedule  7-15'!Pay_Num&lt;&gt;"",'Loan Amort Schedule  7-15'!Beg_Bal*'Loan Amort Schedule  7-15'!Interest_Rate/'Loan Amort Schedule  7-15'!Num_Pmt_Per_Year,"")</f>
        <v>#NAME?</v>
      </c>
      <c r="I293" s="50" t="e">
        <f>IF(AND('Loan Amort Schedule  7-15'!Pay_Num&lt;&gt;"",'Loan Amort Schedule  7-15'!Sched_Pay+'Loan Amort Schedule  7-15'!Extra_Pay&lt;'Loan Amort Schedule  7-15'!Beg_Bal),'Loan Amort Schedule  7-15'!Beg_Bal-'Loan Amort Schedule  7-15'!Princ,IF('Loan Amort Schedule  7-15'!Pay_Num&lt;&gt;"",0,""))</f>
        <v>#NAME?</v>
      </c>
      <c r="J293" s="50" t="e">
        <f t="shared" si="1"/>
        <v>#NAME?</v>
      </c>
      <c r="K293" s="5"/>
      <c r="L293" s="5"/>
      <c r="M293" s="5"/>
      <c r="N293" s="5"/>
      <c r="O293" s="5"/>
      <c r="P293" s="5"/>
      <c r="Q293" s="5"/>
      <c r="R293" s="5"/>
      <c r="S293" s="5"/>
      <c r="T293" s="5"/>
      <c r="U293" s="5"/>
      <c r="V293" s="5"/>
      <c r="W293" s="5"/>
      <c r="X293" s="5"/>
      <c r="Y293" s="5"/>
      <c r="Z293" s="5"/>
    </row>
    <row r="294" spans="1:26" ht="12.75" customHeight="1" x14ac:dyDescent="0.2">
      <c r="A294" s="47" t="e">
        <f t="shared" si="2"/>
        <v>#NAME?</v>
      </c>
      <c r="B294" s="48" t="e">
        <f>IF('Loan Amort Schedule  7-15'!Pay_Num&lt;&gt;"",DATE(YEAR('Loan Amort Schedule  7-15'!Loan_Start),MONTH('Loan Amort Schedule  7-15'!Loan_Start)+('Loan Amort Schedule  7-15'!Pay_Num)*12/'Loan Amort Schedule  7-15'!Num_Pmt_Per_Year,DAY('Loan Amort Schedule  7-15'!Loan_Start)),"")</f>
        <v>#NAME?</v>
      </c>
      <c r="C294" s="50" t="e">
        <f>IF('Loan Amort Schedule  7-15'!Pay_Num&lt;&gt;"",I293,"")</f>
        <v>#NAME?</v>
      </c>
      <c r="D294" s="50" t="e">
        <f>IF('Loan Amort Schedule  7-15'!Pay_Num&lt;&gt;"",'Loan Amort Schedule  7-15'!Scheduled_Monthly_Payment,"")</f>
        <v>#NAME?</v>
      </c>
      <c r="E294"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94"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94" s="50" t="e">
        <f>IF('Loan Amort Schedule  7-15'!Pay_Num&lt;&gt;"",'Loan Amort Schedule  7-15'!Total_Pay-'Loan Amort Schedule  7-15'!Int,"")</f>
        <v>#NAME?</v>
      </c>
      <c r="H294" s="50" t="e">
        <f>IF('Loan Amort Schedule  7-15'!Pay_Num&lt;&gt;"",'Loan Amort Schedule  7-15'!Beg_Bal*'Loan Amort Schedule  7-15'!Interest_Rate/'Loan Amort Schedule  7-15'!Num_Pmt_Per_Year,"")</f>
        <v>#NAME?</v>
      </c>
      <c r="I294" s="50" t="e">
        <f>IF(AND('Loan Amort Schedule  7-15'!Pay_Num&lt;&gt;"",'Loan Amort Schedule  7-15'!Sched_Pay+'Loan Amort Schedule  7-15'!Extra_Pay&lt;'Loan Amort Schedule  7-15'!Beg_Bal),'Loan Amort Schedule  7-15'!Beg_Bal-'Loan Amort Schedule  7-15'!Princ,IF('Loan Amort Schedule  7-15'!Pay_Num&lt;&gt;"",0,""))</f>
        <v>#NAME?</v>
      </c>
      <c r="J294" s="50" t="e">
        <f t="shared" si="1"/>
        <v>#NAME?</v>
      </c>
      <c r="K294" s="5"/>
      <c r="L294" s="5"/>
      <c r="M294" s="5"/>
      <c r="N294" s="5"/>
      <c r="O294" s="5"/>
      <c r="P294" s="5"/>
      <c r="Q294" s="5"/>
      <c r="R294" s="5"/>
      <c r="S294" s="5"/>
      <c r="T294" s="5"/>
      <c r="U294" s="5"/>
      <c r="V294" s="5"/>
      <c r="W294" s="5"/>
      <c r="X294" s="5"/>
      <c r="Y294" s="5"/>
      <c r="Z294" s="5"/>
    </row>
    <row r="295" spans="1:26" ht="12.75" customHeight="1" x14ac:dyDescent="0.2">
      <c r="A295" s="47" t="e">
        <f t="shared" si="2"/>
        <v>#NAME?</v>
      </c>
      <c r="B295" s="48" t="e">
        <f>IF('Loan Amort Schedule  7-15'!Pay_Num&lt;&gt;"",DATE(YEAR('Loan Amort Schedule  7-15'!Loan_Start),MONTH('Loan Amort Schedule  7-15'!Loan_Start)+('Loan Amort Schedule  7-15'!Pay_Num)*12/'Loan Amort Schedule  7-15'!Num_Pmt_Per_Year,DAY('Loan Amort Schedule  7-15'!Loan_Start)),"")</f>
        <v>#NAME?</v>
      </c>
      <c r="C295" s="50" t="e">
        <f>IF('Loan Amort Schedule  7-15'!Pay_Num&lt;&gt;"",I294,"")</f>
        <v>#NAME?</v>
      </c>
      <c r="D295" s="50" t="e">
        <f>IF('Loan Amort Schedule  7-15'!Pay_Num&lt;&gt;"",'Loan Amort Schedule  7-15'!Scheduled_Monthly_Payment,"")</f>
        <v>#NAME?</v>
      </c>
      <c r="E295"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95"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95" s="50" t="e">
        <f>IF('Loan Amort Schedule  7-15'!Pay_Num&lt;&gt;"",'Loan Amort Schedule  7-15'!Total_Pay-'Loan Amort Schedule  7-15'!Int,"")</f>
        <v>#NAME?</v>
      </c>
      <c r="H295" s="50" t="e">
        <f>IF('Loan Amort Schedule  7-15'!Pay_Num&lt;&gt;"",'Loan Amort Schedule  7-15'!Beg_Bal*'Loan Amort Schedule  7-15'!Interest_Rate/'Loan Amort Schedule  7-15'!Num_Pmt_Per_Year,"")</f>
        <v>#NAME?</v>
      </c>
      <c r="I295" s="50" t="e">
        <f>IF(AND('Loan Amort Schedule  7-15'!Pay_Num&lt;&gt;"",'Loan Amort Schedule  7-15'!Sched_Pay+'Loan Amort Schedule  7-15'!Extra_Pay&lt;'Loan Amort Schedule  7-15'!Beg_Bal),'Loan Amort Schedule  7-15'!Beg_Bal-'Loan Amort Schedule  7-15'!Princ,IF('Loan Amort Schedule  7-15'!Pay_Num&lt;&gt;"",0,""))</f>
        <v>#NAME?</v>
      </c>
      <c r="J295" s="50" t="e">
        <f t="shared" si="1"/>
        <v>#NAME?</v>
      </c>
      <c r="K295" s="5"/>
      <c r="L295" s="5"/>
      <c r="M295" s="5"/>
      <c r="N295" s="5"/>
      <c r="O295" s="5"/>
      <c r="P295" s="5"/>
      <c r="Q295" s="5"/>
      <c r="R295" s="5"/>
      <c r="S295" s="5"/>
      <c r="T295" s="5"/>
      <c r="U295" s="5"/>
      <c r="V295" s="5"/>
      <c r="W295" s="5"/>
      <c r="X295" s="5"/>
      <c r="Y295" s="5"/>
      <c r="Z295" s="5"/>
    </row>
    <row r="296" spans="1:26" ht="12.75" customHeight="1" x14ac:dyDescent="0.2">
      <c r="A296" s="47" t="e">
        <f t="shared" si="2"/>
        <v>#NAME?</v>
      </c>
      <c r="B296" s="48" t="e">
        <f>IF('Loan Amort Schedule  7-15'!Pay_Num&lt;&gt;"",DATE(YEAR('Loan Amort Schedule  7-15'!Loan_Start),MONTH('Loan Amort Schedule  7-15'!Loan_Start)+('Loan Amort Schedule  7-15'!Pay_Num)*12/'Loan Amort Schedule  7-15'!Num_Pmt_Per_Year,DAY('Loan Amort Schedule  7-15'!Loan_Start)),"")</f>
        <v>#NAME?</v>
      </c>
      <c r="C296" s="50" t="e">
        <f>IF('Loan Amort Schedule  7-15'!Pay_Num&lt;&gt;"",I295,"")</f>
        <v>#NAME?</v>
      </c>
      <c r="D296" s="50" t="e">
        <f>IF('Loan Amort Schedule  7-15'!Pay_Num&lt;&gt;"",'Loan Amort Schedule  7-15'!Scheduled_Monthly_Payment,"")</f>
        <v>#NAME?</v>
      </c>
      <c r="E296"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96"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96" s="50" t="e">
        <f>IF('Loan Amort Schedule  7-15'!Pay_Num&lt;&gt;"",'Loan Amort Schedule  7-15'!Total_Pay-'Loan Amort Schedule  7-15'!Int,"")</f>
        <v>#NAME?</v>
      </c>
      <c r="H296" s="50" t="e">
        <f>IF('Loan Amort Schedule  7-15'!Pay_Num&lt;&gt;"",'Loan Amort Schedule  7-15'!Beg_Bal*'Loan Amort Schedule  7-15'!Interest_Rate/'Loan Amort Schedule  7-15'!Num_Pmt_Per_Year,"")</f>
        <v>#NAME?</v>
      </c>
      <c r="I296" s="50" t="e">
        <f>IF(AND('Loan Amort Schedule  7-15'!Pay_Num&lt;&gt;"",'Loan Amort Schedule  7-15'!Sched_Pay+'Loan Amort Schedule  7-15'!Extra_Pay&lt;'Loan Amort Schedule  7-15'!Beg_Bal),'Loan Amort Schedule  7-15'!Beg_Bal-'Loan Amort Schedule  7-15'!Princ,IF('Loan Amort Schedule  7-15'!Pay_Num&lt;&gt;"",0,""))</f>
        <v>#NAME?</v>
      </c>
      <c r="J296" s="50" t="e">
        <f t="shared" si="1"/>
        <v>#NAME?</v>
      </c>
      <c r="K296" s="5"/>
      <c r="L296" s="5"/>
      <c r="M296" s="5"/>
      <c r="N296" s="5"/>
      <c r="O296" s="5"/>
      <c r="P296" s="5"/>
      <c r="Q296" s="5"/>
      <c r="R296" s="5"/>
      <c r="S296" s="5"/>
      <c r="T296" s="5"/>
      <c r="U296" s="5"/>
      <c r="V296" s="5"/>
      <c r="W296" s="5"/>
      <c r="X296" s="5"/>
      <c r="Y296" s="5"/>
      <c r="Z296" s="5"/>
    </row>
    <row r="297" spans="1:26" ht="12.75" customHeight="1" x14ac:dyDescent="0.2">
      <c r="A297" s="47" t="e">
        <f t="shared" si="2"/>
        <v>#NAME?</v>
      </c>
      <c r="B297" s="48" t="e">
        <f>IF('Loan Amort Schedule  7-15'!Pay_Num&lt;&gt;"",DATE(YEAR('Loan Amort Schedule  7-15'!Loan_Start),MONTH('Loan Amort Schedule  7-15'!Loan_Start)+('Loan Amort Schedule  7-15'!Pay_Num)*12/'Loan Amort Schedule  7-15'!Num_Pmt_Per_Year,DAY('Loan Amort Schedule  7-15'!Loan_Start)),"")</f>
        <v>#NAME?</v>
      </c>
      <c r="C297" s="50" t="e">
        <f>IF('Loan Amort Schedule  7-15'!Pay_Num&lt;&gt;"",I296,"")</f>
        <v>#NAME?</v>
      </c>
      <c r="D297" s="50" t="e">
        <f>IF('Loan Amort Schedule  7-15'!Pay_Num&lt;&gt;"",'Loan Amort Schedule  7-15'!Scheduled_Monthly_Payment,"")</f>
        <v>#NAME?</v>
      </c>
      <c r="E297"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97"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97" s="50" t="e">
        <f>IF('Loan Amort Schedule  7-15'!Pay_Num&lt;&gt;"",'Loan Amort Schedule  7-15'!Total_Pay-'Loan Amort Schedule  7-15'!Int,"")</f>
        <v>#NAME?</v>
      </c>
      <c r="H297" s="50" t="e">
        <f>IF('Loan Amort Schedule  7-15'!Pay_Num&lt;&gt;"",'Loan Amort Schedule  7-15'!Beg_Bal*'Loan Amort Schedule  7-15'!Interest_Rate/'Loan Amort Schedule  7-15'!Num_Pmt_Per_Year,"")</f>
        <v>#NAME?</v>
      </c>
      <c r="I297" s="50" t="e">
        <f>IF(AND('Loan Amort Schedule  7-15'!Pay_Num&lt;&gt;"",'Loan Amort Schedule  7-15'!Sched_Pay+'Loan Amort Schedule  7-15'!Extra_Pay&lt;'Loan Amort Schedule  7-15'!Beg_Bal),'Loan Amort Schedule  7-15'!Beg_Bal-'Loan Amort Schedule  7-15'!Princ,IF('Loan Amort Schedule  7-15'!Pay_Num&lt;&gt;"",0,""))</f>
        <v>#NAME?</v>
      </c>
      <c r="J297" s="50" t="e">
        <f t="shared" si="1"/>
        <v>#NAME?</v>
      </c>
      <c r="K297" s="5"/>
      <c r="L297" s="5"/>
      <c r="M297" s="5"/>
      <c r="N297" s="5"/>
      <c r="O297" s="5"/>
      <c r="P297" s="5"/>
      <c r="Q297" s="5"/>
      <c r="R297" s="5"/>
      <c r="S297" s="5"/>
      <c r="T297" s="5"/>
      <c r="U297" s="5"/>
      <c r="V297" s="5"/>
      <c r="W297" s="5"/>
      <c r="X297" s="5"/>
      <c r="Y297" s="5"/>
      <c r="Z297" s="5"/>
    </row>
    <row r="298" spans="1:26" ht="12.75" customHeight="1" x14ac:dyDescent="0.2">
      <c r="A298" s="47" t="e">
        <f t="shared" si="2"/>
        <v>#NAME?</v>
      </c>
      <c r="B298" s="48" t="e">
        <f>IF('Loan Amort Schedule  7-15'!Pay_Num&lt;&gt;"",DATE(YEAR('Loan Amort Schedule  7-15'!Loan_Start),MONTH('Loan Amort Schedule  7-15'!Loan_Start)+('Loan Amort Schedule  7-15'!Pay_Num)*12/'Loan Amort Schedule  7-15'!Num_Pmt_Per_Year,DAY('Loan Amort Schedule  7-15'!Loan_Start)),"")</f>
        <v>#NAME?</v>
      </c>
      <c r="C298" s="50" t="e">
        <f>IF('Loan Amort Schedule  7-15'!Pay_Num&lt;&gt;"",I297,"")</f>
        <v>#NAME?</v>
      </c>
      <c r="D298" s="50" t="e">
        <f>IF('Loan Amort Schedule  7-15'!Pay_Num&lt;&gt;"",'Loan Amort Schedule  7-15'!Scheduled_Monthly_Payment,"")</f>
        <v>#NAME?</v>
      </c>
      <c r="E298"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98"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98" s="50" t="e">
        <f>IF('Loan Amort Schedule  7-15'!Pay_Num&lt;&gt;"",'Loan Amort Schedule  7-15'!Total_Pay-'Loan Amort Schedule  7-15'!Int,"")</f>
        <v>#NAME?</v>
      </c>
      <c r="H298" s="50" t="e">
        <f>IF('Loan Amort Schedule  7-15'!Pay_Num&lt;&gt;"",'Loan Amort Schedule  7-15'!Beg_Bal*'Loan Amort Schedule  7-15'!Interest_Rate/'Loan Amort Schedule  7-15'!Num_Pmt_Per_Year,"")</f>
        <v>#NAME?</v>
      </c>
      <c r="I298" s="50" t="e">
        <f>IF(AND('Loan Amort Schedule  7-15'!Pay_Num&lt;&gt;"",'Loan Amort Schedule  7-15'!Sched_Pay+'Loan Amort Schedule  7-15'!Extra_Pay&lt;'Loan Amort Schedule  7-15'!Beg_Bal),'Loan Amort Schedule  7-15'!Beg_Bal-'Loan Amort Schedule  7-15'!Princ,IF('Loan Amort Schedule  7-15'!Pay_Num&lt;&gt;"",0,""))</f>
        <v>#NAME?</v>
      </c>
      <c r="J298" s="50" t="e">
        <f t="shared" si="1"/>
        <v>#NAME?</v>
      </c>
      <c r="K298" s="5"/>
      <c r="L298" s="5"/>
      <c r="M298" s="5"/>
      <c r="N298" s="5"/>
      <c r="O298" s="5"/>
      <c r="P298" s="5"/>
      <c r="Q298" s="5"/>
      <c r="R298" s="5"/>
      <c r="S298" s="5"/>
      <c r="T298" s="5"/>
      <c r="U298" s="5"/>
      <c r="V298" s="5"/>
      <c r="W298" s="5"/>
      <c r="X298" s="5"/>
      <c r="Y298" s="5"/>
      <c r="Z298" s="5"/>
    </row>
    <row r="299" spans="1:26" ht="12.75" customHeight="1" x14ac:dyDescent="0.2">
      <c r="A299" s="47" t="e">
        <f t="shared" si="2"/>
        <v>#NAME?</v>
      </c>
      <c r="B299" s="48" t="e">
        <f>IF('Loan Amort Schedule  7-15'!Pay_Num&lt;&gt;"",DATE(YEAR('Loan Amort Schedule  7-15'!Loan_Start),MONTH('Loan Amort Schedule  7-15'!Loan_Start)+('Loan Amort Schedule  7-15'!Pay_Num)*12/'Loan Amort Schedule  7-15'!Num_Pmt_Per_Year,DAY('Loan Amort Schedule  7-15'!Loan_Start)),"")</f>
        <v>#NAME?</v>
      </c>
      <c r="C299" s="50" t="e">
        <f>IF('Loan Amort Schedule  7-15'!Pay_Num&lt;&gt;"",I298,"")</f>
        <v>#NAME?</v>
      </c>
      <c r="D299" s="50" t="e">
        <f>IF('Loan Amort Schedule  7-15'!Pay_Num&lt;&gt;"",'Loan Amort Schedule  7-15'!Scheduled_Monthly_Payment,"")</f>
        <v>#NAME?</v>
      </c>
      <c r="E299"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299"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299" s="50" t="e">
        <f>IF('Loan Amort Schedule  7-15'!Pay_Num&lt;&gt;"",'Loan Amort Schedule  7-15'!Total_Pay-'Loan Amort Schedule  7-15'!Int,"")</f>
        <v>#NAME?</v>
      </c>
      <c r="H299" s="50" t="e">
        <f>IF('Loan Amort Schedule  7-15'!Pay_Num&lt;&gt;"",'Loan Amort Schedule  7-15'!Beg_Bal*'Loan Amort Schedule  7-15'!Interest_Rate/'Loan Amort Schedule  7-15'!Num_Pmt_Per_Year,"")</f>
        <v>#NAME?</v>
      </c>
      <c r="I299" s="50" t="e">
        <f>IF(AND('Loan Amort Schedule  7-15'!Pay_Num&lt;&gt;"",'Loan Amort Schedule  7-15'!Sched_Pay+'Loan Amort Schedule  7-15'!Extra_Pay&lt;'Loan Amort Schedule  7-15'!Beg_Bal),'Loan Amort Schedule  7-15'!Beg_Bal-'Loan Amort Schedule  7-15'!Princ,IF('Loan Amort Schedule  7-15'!Pay_Num&lt;&gt;"",0,""))</f>
        <v>#NAME?</v>
      </c>
      <c r="J299" s="50" t="e">
        <f t="shared" si="1"/>
        <v>#NAME?</v>
      </c>
      <c r="K299" s="5"/>
      <c r="L299" s="5"/>
      <c r="M299" s="5"/>
      <c r="N299" s="5"/>
      <c r="O299" s="5"/>
      <c r="P299" s="5"/>
      <c r="Q299" s="5"/>
      <c r="R299" s="5"/>
      <c r="S299" s="5"/>
      <c r="T299" s="5"/>
      <c r="U299" s="5"/>
      <c r="V299" s="5"/>
      <c r="W299" s="5"/>
      <c r="X299" s="5"/>
      <c r="Y299" s="5"/>
      <c r="Z299" s="5"/>
    </row>
    <row r="300" spans="1:26" ht="12.75" customHeight="1" x14ac:dyDescent="0.2">
      <c r="A300" s="47" t="e">
        <f t="shared" si="2"/>
        <v>#NAME?</v>
      </c>
      <c r="B300" s="48" t="e">
        <f>IF('Loan Amort Schedule  7-15'!Pay_Num&lt;&gt;"",DATE(YEAR('Loan Amort Schedule  7-15'!Loan_Start),MONTH('Loan Amort Schedule  7-15'!Loan_Start)+('Loan Amort Schedule  7-15'!Pay_Num)*12/'Loan Amort Schedule  7-15'!Num_Pmt_Per_Year,DAY('Loan Amort Schedule  7-15'!Loan_Start)),"")</f>
        <v>#NAME?</v>
      </c>
      <c r="C300" s="50" t="e">
        <f>IF('Loan Amort Schedule  7-15'!Pay_Num&lt;&gt;"",I299,"")</f>
        <v>#NAME?</v>
      </c>
      <c r="D300" s="50" t="e">
        <f>IF('Loan Amort Schedule  7-15'!Pay_Num&lt;&gt;"",'Loan Amort Schedule  7-15'!Scheduled_Monthly_Payment,"")</f>
        <v>#NAME?</v>
      </c>
      <c r="E300"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00"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00" s="50" t="e">
        <f>IF('Loan Amort Schedule  7-15'!Pay_Num&lt;&gt;"",'Loan Amort Schedule  7-15'!Total_Pay-'Loan Amort Schedule  7-15'!Int,"")</f>
        <v>#NAME?</v>
      </c>
      <c r="H300" s="50" t="e">
        <f>IF('Loan Amort Schedule  7-15'!Pay_Num&lt;&gt;"",'Loan Amort Schedule  7-15'!Beg_Bal*'Loan Amort Schedule  7-15'!Interest_Rate/'Loan Amort Schedule  7-15'!Num_Pmt_Per_Year,"")</f>
        <v>#NAME?</v>
      </c>
      <c r="I300" s="50" t="e">
        <f>IF(AND('Loan Amort Schedule  7-15'!Pay_Num&lt;&gt;"",'Loan Amort Schedule  7-15'!Sched_Pay+'Loan Amort Schedule  7-15'!Extra_Pay&lt;'Loan Amort Schedule  7-15'!Beg_Bal),'Loan Amort Schedule  7-15'!Beg_Bal-'Loan Amort Schedule  7-15'!Princ,IF('Loan Amort Schedule  7-15'!Pay_Num&lt;&gt;"",0,""))</f>
        <v>#NAME?</v>
      </c>
      <c r="J300" s="50" t="e">
        <f t="shared" si="1"/>
        <v>#NAME?</v>
      </c>
      <c r="K300" s="5"/>
      <c r="L300" s="5"/>
      <c r="M300" s="5"/>
      <c r="N300" s="5"/>
      <c r="O300" s="5"/>
      <c r="P300" s="5"/>
      <c r="Q300" s="5"/>
      <c r="R300" s="5"/>
      <c r="S300" s="5"/>
      <c r="T300" s="5"/>
      <c r="U300" s="5"/>
      <c r="V300" s="5"/>
      <c r="W300" s="5"/>
      <c r="X300" s="5"/>
      <c r="Y300" s="5"/>
      <c r="Z300" s="5"/>
    </row>
    <row r="301" spans="1:26" ht="12.75" customHeight="1" x14ac:dyDescent="0.2">
      <c r="A301" s="47" t="e">
        <f t="shared" si="2"/>
        <v>#NAME?</v>
      </c>
      <c r="B301" s="48" t="e">
        <f>IF('Loan Amort Schedule  7-15'!Pay_Num&lt;&gt;"",DATE(YEAR('Loan Amort Schedule  7-15'!Loan_Start),MONTH('Loan Amort Schedule  7-15'!Loan_Start)+('Loan Amort Schedule  7-15'!Pay_Num)*12/'Loan Amort Schedule  7-15'!Num_Pmt_Per_Year,DAY('Loan Amort Schedule  7-15'!Loan_Start)),"")</f>
        <v>#NAME?</v>
      </c>
      <c r="C301" s="50" t="e">
        <f>IF('Loan Amort Schedule  7-15'!Pay_Num&lt;&gt;"",I300,"")</f>
        <v>#NAME?</v>
      </c>
      <c r="D301" s="50" t="e">
        <f>IF('Loan Amort Schedule  7-15'!Pay_Num&lt;&gt;"",'Loan Amort Schedule  7-15'!Scheduled_Monthly_Payment,"")</f>
        <v>#NAME?</v>
      </c>
      <c r="E301"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01"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01" s="50" t="e">
        <f>IF('Loan Amort Schedule  7-15'!Pay_Num&lt;&gt;"",'Loan Amort Schedule  7-15'!Total_Pay-'Loan Amort Schedule  7-15'!Int,"")</f>
        <v>#NAME?</v>
      </c>
      <c r="H301" s="50" t="e">
        <f>IF('Loan Amort Schedule  7-15'!Pay_Num&lt;&gt;"",'Loan Amort Schedule  7-15'!Beg_Bal*'Loan Amort Schedule  7-15'!Interest_Rate/'Loan Amort Schedule  7-15'!Num_Pmt_Per_Year,"")</f>
        <v>#NAME?</v>
      </c>
      <c r="I301" s="50" t="e">
        <f>IF(AND('Loan Amort Schedule  7-15'!Pay_Num&lt;&gt;"",'Loan Amort Schedule  7-15'!Sched_Pay+'Loan Amort Schedule  7-15'!Extra_Pay&lt;'Loan Amort Schedule  7-15'!Beg_Bal),'Loan Amort Schedule  7-15'!Beg_Bal-'Loan Amort Schedule  7-15'!Princ,IF('Loan Amort Schedule  7-15'!Pay_Num&lt;&gt;"",0,""))</f>
        <v>#NAME?</v>
      </c>
      <c r="J301" s="50" t="e">
        <f t="shared" si="1"/>
        <v>#NAME?</v>
      </c>
      <c r="K301" s="5"/>
      <c r="L301" s="5"/>
      <c r="M301" s="5"/>
      <c r="N301" s="5"/>
      <c r="O301" s="5"/>
      <c r="P301" s="5"/>
      <c r="Q301" s="5"/>
      <c r="R301" s="5"/>
      <c r="S301" s="5"/>
      <c r="T301" s="5"/>
      <c r="U301" s="5"/>
      <c r="V301" s="5"/>
      <c r="W301" s="5"/>
      <c r="X301" s="5"/>
      <c r="Y301" s="5"/>
      <c r="Z301" s="5"/>
    </row>
    <row r="302" spans="1:26" ht="12.75" customHeight="1" x14ac:dyDescent="0.2">
      <c r="A302" s="47" t="e">
        <f t="shared" si="2"/>
        <v>#NAME?</v>
      </c>
      <c r="B302" s="48" t="e">
        <f>IF('Loan Amort Schedule  7-15'!Pay_Num&lt;&gt;"",DATE(YEAR('Loan Amort Schedule  7-15'!Loan_Start),MONTH('Loan Amort Schedule  7-15'!Loan_Start)+('Loan Amort Schedule  7-15'!Pay_Num)*12/'Loan Amort Schedule  7-15'!Num_Pmt_Per_Year,DAY('Loan Amort Schedule  7-15'!Loan_Start)),"")</f>
        <v>#NAME?</v>
      </c>
      <c r="C302" s="50" t="e">
        <f>IF('Loan Amort Schedule  7-15'!Pay_Num&lt;&gt;"",I301,"")</f>
        <v>#NAME?</v>
      </c>
      <c r="D302" s="50" t="e">
        <f>IF('Loan Amort Schedule  7-15'!Pay_Num&lt;&gt;"",'Loan Amort Schedule  7-15'!Scheduled_Monthly_Payment,"")</f>
        <v>#NAME?</v>
      </c>
      <c r="E302"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02"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02" s="50" t="e">
        <f>IF('Loan Amort Schedule  7-15'!Pay_Num&lt;&gt;"",'Loan Amort Schedule  7-15'!Total_Pay-'Loan Amort Schedule  7-15'!Int,"")</f>
        <v>#NAME?</v>
      </c>
      <c r="H302" s="50" t="e">
        <f>IF('Loan Amort Schedule  7-15'!Pay_Num&lt;&gt;"",'Loan Amort Schedule  7-15'!Beg_Bal*'Loan Amort Schedule  7-15'!Interest_Rate/'Loan Amort Schedule  7-15'!Num_Pmt_Per_Year,"")</f>
        <v>#NAME?</v>
      </c>
      <c r="I302" s="50" t="e">
        <f>IF(AND('Loan Amort Schedule  7-15'!Pay_Num&lt;&gt;"",'Loan Amort Schedule  7-15'!Sched_Pay+'Loan Amort Schedule  7-15'!Extra_Pay&lt;'Loan Amort Schedule  7-15'!Beg_Bal),'Loan Amort Schedule  7-15'!Beg_Bal-'Loan Amort Schedule  7-15'!Princ,IF('Loan Amort Schedule  7-15'!Pay_Num&lt;&gt;"",0,""))</f>
        <v>#NAME?</v>
      </c>
      <c r="J302" s="50" t="e">
        <f t="shared" si="1"/>
        <v>#NAME?</v>
      </c>
      <c r="K302" s="5"/>
      <c r="L302" s="5"/>
      <c r="M302" s="5"/>
      <c r="N302" s="5"/>
      <c r="O302" s="5"/>
      <c r="P302" s="5"/>
      <c r="Q302" s="5"/>
      <c r="R302" s="5"/>
      <c r="S302" s="5"/>
      <c r="T302" s="5"/>
      <c r="U302" s="5"/>
      <c r="V302" s="5"/>
      <c r="W302" s="5"/>
      <c r="X302" s="5"/>
      <c r="Y302" s="5"/>
      <c r="Z302" s="5"/>
    </row>
    <row r="303" spans="1:26" ht="12.75" customHeight="1" x14ac:dyDescent="0.2">
      <c r="A303" s="47" t="e">
        <f t="shared" si="2"/>
        <v>#NAME?</v>
      </c>
      <c r="B303" s="48" t="e">
        <f>IF('Loan Amort Schedule  7-15'!Pay_Num&lt;&gt;"",DATE(YEAR('Loan Amort Schedule  7-15'!Loan_Start),MONTH('Loan Amort Schedule  7-15'!Loan_Start)+('Loan Amort Schedule  7-15'!Pay_Num)*12/'Loan Amort Schedule  7-15'!Num_Pmt_Per_Year,DAY('Loan Amort Schedule  7-15'!Loan_Start)),"")</f>
        <v>#NAME?</v>
      </c>
      <c r="C303" s="50" t="e">
        <f>IF('Loan Amort Schedule  7-15'!Pay_Num&lt;&gt;"",I302,"")</f>
        <v>#NAME?</v>
      </c>
      <c r="D303" s="50" t="e">
        <f>IF('Loan Amort Schedule  7-15'!Pay_Num&lt;&gt;"",'Loan Amort Schedule  7-15'!Scheduled_Monthly_Payment,"")</f>
        <v>#NAME?</v>
      </c>
      <c r="E303"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03"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03" s="50" t="e">
        <f>IF('Loan Amort Schedule  7-15'!Pay_Num&lt;&gt;"",'Loan Amort Schedule  7-15'!Total_Pay-'Loan Amort Schedule  7-15'!Int,"")</f>
        <v>#NAME?</v>
      </c>
      <c r="H303" s="50" t="e">
        <f>IF('Loan Amort Schedule  7-15'!Pay_Num&lt;&gt;"",'Loan Amort Schedule  7-15'!Beg_Bal*'Loan Amort Schedule  7-15'!Interest_Rate/'Loan Amort Schedule  7-15'!Num_Pmt_Per_Year,"")</f>
        <v>#NAME?</v>
      </c>
      <c r="I303" s="50" t="e">
        <f>IF(AND('Loan Amort Schedule  7-15'!Pay_Num&lt;&gt;"",'Loan Amort Schedule  7-15'!Sched_Pay+'Loan Amort Schedule  7-15'!Extra_Pay&lt;'Loan Amort Schedule  7-15'!Beg_Bal),'Loan Amort Schedule  7-15'!Beg_Bal-'Loan Amort Schedule  7-15'!Princ,IF('Loan Amort Schedule  7-15'!Pay_Num&lt;&gt;"",0,""))</f>
        <v>#NAME?</v>
      </c>
      <c r="J303" s="50" t="e">
        <f t="shared" si="1"/>
        <v>#NAME?</v>
      </c>
      <c r="K303" s="5"/>
      <c r="L303" s="5"/>
      <c r="M303" s="5"/>
      <c r="N303" s="5"/>
      <c r="O303" s="5"/>
      <c r="P303" s="5"/>
      <c r="Q303" s="5"/>
      <c r="R303" s="5"/>
      <c r="S303" s="5"/>
      <c r="T303" s="5"/>
      <c r="U303" s="5"/>
      <c r="V303" s="5"/>
      <c r="W303" s="5"/>
      <c r="X303" s="5"/>
      <c r="Y303" s="5"/>
      <c r="Z303" s="5"/>
    </row>
    <row r="304" spans="1:26" ht="12.75" customHeight="1" x14ac:dyDescent="0.2">
      <c r="A304" s="47" t="e">
        <f t="shared" si="2"/>
        <v>#NAME?</v>
      </c>
      <c r="B304" s="48" t="e">
        <f>IF('Loan Amort Schedule  7-15'!Pay_Num&lt;&gt;"",DATE(YEAR('Loan Amort Schedule  7-15'!Loan_Start),MONTH('Loan Amort Schedule  7-15'!Loan_Start)+('Loan Amort Schedule  7-15'!Pay_Num)*12/'Loan Amort Schedule  7-15'!Num_Pmt_Per_Year,DAY('Loan Amort Schedule  7-15'!Loan_Start)),"")</f>
        <v>#NAME?</v>
      </c>
      <c r="C304" s="50" t="e">
        <f>IF('Loan Amort Schedule  7-15'!Pay_Num&lt;&gt;"",I303,"")</f>
        <v>#NAME?</v>
      </c>
      <c r="D304" s="50" t="e">
        <f>IF('Loan Amort Schedule  7-15'!Pay_Num&lt;&gt;"",'Loan Amort Schedule  7-15'!Scheduled_Monthly_Payment,"")</f>
        <v>#NAME?</v>
      </c>
      <c r="E304"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04"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04" s="50" t="e">
        <f>IF('Loan Amort Schedule  7-15'!Pay_Num&lt;&gt;"",'Loan Amort Schedule  7-15'!Total_Pay-'Loan Amort Schedule  7-15'!Int,"")</f>
        <v>#NAME?</v>
      </c>
      <c r="H304" s="50" t="e">
        <f>IF('Loan Amort Schedule  7-15'!Pay_Num&lt;&gt;"",'Loan Amort Schedule  7-15'!Beg_Bal*'Loan Amort Schedule  7-15'!Interest_Rate/'Loan Amort Schedule  7-15'!Num_Pmt_Per_Year,"")</f>
        <v>#NAME?</v>
      </c>
      <c r="I304" s="50" t="e">
        <f>IF(AND('Loan Amort Schedule  7-15'!Pay_Num&lt;&gt;"",'Loan Amort Schedule  7-15'!Sched_Pay+'Loan Amort Schedule  7-15'!Extra_Pay&lt;'Loan Amort Schedule  7-15'!Beg_Bal),'Loan Amort Schedule  7-15'!Beg_Bal-'Loan Amort Schedule  7-15'!Princ,IF('Loan Amort Schedule  7-15'!Pay_Num&lt;&gt;"",0,""))</f>
        <v>#NAME?</v>
      </c>
      <c r="J304" s="50" t="e">
        <f t="shared" si="1"/>
        <v>#NAME?</v>
      </c>
      <c r="K304" s="5"/>
      <c r="L304" s="5"/>
      <c r="M304" s="5"/>
      <c r="N304" s="5"/>
      <c r="O304" s="5"/>
      <c r="P304" s="5"/>
      <c r="Q304" s="5"/>
      <c r="R304" s="5"/>
      <c r="S304" s="5"/>
      <c r="T304" s="5"/>
      <c r="U304" s="5"/>
      <c r="V304" s="5"/>
      <c r="W304" s="5"/>
      <c r="X304" s="5"/>
      <c r="Y304" s="5"/>
      <c r="Z304" s="5"/>
    </row>
    <row r="305" spans="1:26" ht="12.75" customHeight="1" x14ac:dyDescent="0.2">
      <c r="A305" s="47" t="e">
        <f t="shared" si="2"/>
        <v>#NAME?</v>
      </c>
      <c r="B305" s="48" t="e">
        <f>IF('Loan Amort Schedule  7-15'!Pay_Num&lt;&gt;"",DATE(YEAR('Loan Amort Schedule  7-15'!Loan_Start),MONTH('Loan Amort Schedule  7-15'!Loan_Start)+('Loan Amort Schedule  7-15'!Pay_Num)*12/'Loan Amort Schedule  7-15'!Num_Pmt_Per_Year,DAY('Loan Amort Schedule  7-15'!Loan_Start)),"")</f>
        <v>#NAME?</v>
      </c>
      <c r="C305" s="50" t="e">
        <f>IF('Loan Amort Schedule  7-15'!Pay_Num&lt;&gt;"",I304,"")</f>
        <v>#NAME?</v>
      </c>
      <c r="D305" s="50" t="e">
        <f>IF('Loan Amort Schedule  7-15'!Pay_Num&lt;&gt;"",'Loan Amort Schedule  7-15'!Scheduled_Monthly_Payment,"")</f>
        <v>#NAME?</v>
      </c>
      <c r="E305"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05"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05" s="50" t="e">
        <f>IF('Loan Amort Schedule  7-15'!Pay_Num&lt;&gt;"",'Loan Amort Schedule  7-15'!Total_Pay-'Loan Amort Schedule  7-15'!Int,"")</f>
        <v>#NAME?</v>
      </c>
      <c r="H305" s="50" t="e">
        <f>IF('Loan Amort Schedule  7-15'!Pay_Num&lt;&gt;"",'Loan Amort Schedule  7-15'!Beg_Bal*'Loan Amort Schedule  7-15'!Interest_Rate/'Loan Amort Schedule  7-15'!Num_Pmt_Per_Year,"")</f>
        <v>#NAME?</v>
      </c>
      <c r="I305" s="50" t="e">
        <f>IF(AND('Loan Amort Schedule  7-15'!Pay_Num&lt;&gt;"",'Loan Amort Schedule  7-15'!Sched_Pay+'Loan Amort Schedule  7-15'!Extra_Pay&lt;'Loan Amort Schedule  7-15'!Beg_Bal),'Loan Amort Schedule  7-15'!Beg_Bal-'Loan Amort Schedule  7-15'!Princ,IF('Loan Amort Schedule  7-15'!Pay_Num&lt;&gt;"",0,""))</f>
        <v>#NAME?</v>
      </c>
      <c r="J305" s="50" t="e">
        <f t="shared" si="1"/>
        <v>#NAME?</v>
      </c>
      <c r="K305" s="5"/>
      <c r="L305" s="5"/>
      <c r="M305" s="5"/>
      <c r="N305" s="5"/>
      <c r="O305" s="5"/>
      <c r="P305" s="5"/>
      <c r="Q305" s="5"/>
      <c r="R305" s="5"/>
      <c r="S305" s="5"/>
      <c r="T305" s="5"/>
      <c r="U305" s="5"/>
      <c r="V305" s="5"/>
      <c r="W305" s="5"/>
      <c r="X305" s="5"/>
      <c r="Y305" s="5"/>
      <c r="Z305" s="5"/>
    </row>
    <row r="306" spans="1:26" ht="12.75" customHeight="1" x14ac:dyDescent="0.2">
      <c r="A306" s="47" t="e">
        <f t="shared" si="2"/>
        <v>#NAME?</v>
      </c>
      <c r="B306" s="48" t="e">
        <f>IF('Loan Amort Schedule  7-15'!Pay_Num&lt;&gt;"",DATE(YEAR('Loan Amort Schedule  7-15'!Loan_Start),MONTH('Loan Amort Schedule  7-15'!Loan_Start)+('Loan Amort Schedule  7-15'!Pay_Num)*12/'Loan Amort Schedule  7-15'!Num_Pmt_Per_Year,DAY('Loan Amort Schedule  7-15'!Loan_Start)),"")</f>
        <v>#NAME?</v>
      </c>
      <c r="C306" s="50" t="e">
        <f>IF('Loan Amort Schedule  7-15'!Pay_Num&lt;&gt;"",I305,"")</f>
        <v>#NAME?</v>
      </c>
      <c r="D306" s="50" t="e">
        <f>IF('Loan Amort Schedule  7-15'!Pay_Num&lt;&gt;"",'Loan Amort Schedule  7-15'!Scheduled_Monthly_Payment,"")</f>
        <v>#NAME?</v>
      </c>
      <c r="E306"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06"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06" s="50" t="e">
        <f>IF('Loan Amort Schedule  7-15'!Pay_Num&lt;&gt;"",'Loan Amort Schedule  7-15'!Total_Pay-'Loan Amort Schedule  7-15'!Int,"")</f>
        <v>#NAME?</v>
      </c>
      <c r="H306" s="50" t="e">
        <f>IF('Loan Amort Schedule  7-15'!Pay_Num&lt;&gt;"",'Loan Amort Schedule  7-15'!Beg_Bal*'Loan Amort Schedule  7-15'!Interest_Rate/'Loan Amort Schedule  7-15'!Num_Pmt_Per_Year,"")</f>
        <v>#NAME?</v>
      </c>
      <c r="I306" s="50" t="e">
        <f>IF(AND('Loan Amort Schedule  7-15'!Pay_Num&lt;&gt;"",'Loan Amort Schedule  7-15'!Sched_Pay+'Loan Amort Schedule  7-15'!Extra_Pay&lt;'Loan Amort Schedule  7-15'!Beg_Bal),'Loan Amort Schedule  7-15'!Beg_Bal-'Loan Amort Schedule  7-15'!Princ,IF('Loan Amort Schedule  7-15'!Pay_Num&lt;&gt;"",0,""))</f>
        <v>#NAME?</v>
      </c>
      <c r="J306" s="50" t="e">
        <f t="shared" si="1"/>
        <v>#NAME?</v>
      </c>
      <c r="K306" s="5"/>
      <c r="L306" s="5"/>
      <c r="M306" s="5"/>
      <c r="N306" s="5"/>
      <c r="O306" s="5"/>
      <c r="P306" s="5"/>
      <c r="Q306" s="5"/>
      <c r="R306" s="5"/>
      <c r="S306" s="5"/>
      <c r="T306" s="5"/>
      <c r="U306" s="5"/>
      <c r="V306" s="5"/>
      <c r="W306" s="5"/>
      <c r="X306" s="5"/>
      <c r="Y306" s="5"/>
      <c r="Z306" s="5"/>
    </row>
    <row r="307" spans="1:26" ht="12.75" customHeight="1" x14ac:dyDescent="0.2">
      <c r="A307" s="47" t="e">
        <f t="shared" si="2"/>
        <v>#NAME?</v>
      </c>
      <c r="B307" s="48" t="e">
        <f>IF('Loan Amort Schedule  7-15'!Pay_Num&lt;&gt;"",DATE(YEAR('Loan Amort Schedule  7-15'!Loan_Start),MONTH('Loan Amort Schedule  7-15'!Loan_Start)+('Loan Amort Schedule  7-15'!Pay_Num)*12/'Loan Amort Schedule  7-15'!Num_Pmt_Per_Year,DAY('Loan Amort Schedule  7-15'!Loan_Start)),"")</f>
        <v>#NAME?</v>
      </c>
      <c r="C307" s="50" t="e">
        <f>IF('Loan Amort Schedule  7-15'!Pay_Num&lt;&gt;"",I306,"")</f>
        <v>#NAME?</v>
      </c>
      <c r="D307" s="50" t="e">
        <f>IF('Loan Amort Schedule  7-15'!Pay_Num&lt;&gt;"",'Loan Amort Schedule  7-15'!Scheduled_Monthly_Payment,"")</f>
        <v>#NAME?</v>
      </c>
      <c r="E307"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07"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07" s="50" t="e">
        <f>IF('Loan Amort Schedule  7-15'!Pay_Num&lt;&gt;"",'Loan Amort Schedule  7-15'!Total_Pay-'Loan Amort Schedule  7-15'!Int,"")</f>
        <v>#NAME?</v>
      </c>
      <c r="H307" s="50" t="e">
        <f>IF('Loan Amort Schedule  7-15'!Pay_Num&lt;&gt;"",'Loan Amort Schedule  7-15'!Beg_Bal*'Loan Amort Schedule  7-15'!Interest_Rate/'Loan Amort Schedule  7-15'!Num_Pmt_Per_Year,"")</f>
        <v>#NAME?</v>
      </c>
      <c r="I307" s="50" t="e">
        <f>IF(AND('Loan Amort Schedule  7-15'!Pay_Num&lt;&gt;"",'Loan Amort Schedule  7-15'!Sched_Pay+'Loan Amort Schedule  7-15'!Extra_Pay&lt;'Loan Amort Schedule  7-15'!Beg_Bal),'Loan Amort Schedule  7-15'!Beg_Bal-'Loan Amort Schedule  7-15'!Princ,IF('Loan Amort Schedule  7-15'!Pay_Num&lt;&gt;"",0,""))</f>
        <v>#NAME?</v>
      </c>
      <c r="J307" s="50" t="e">
        <f t="shared" si="1"/>
        <v>#NAME?</v>
      </c>
      <c r="K307" s="5"/>
      <c r="L307" s="5"/>
      <c r="M307" s="5"/>
      <c r="N307" s="5"/>
      <c r="O307" s="5"/>
      <c r="P307" s="5"/>
      <c r="Q307" s="5"/>
      <c r="R307" s="5"/>
      <c r="S307" s="5"/>
      <c r="T307" s="5"/>
      <c r="U307" s="5"/>
      <c r="V307" s="5"/>
      <c r="W307" s="5"/>
      <c r="X307" s="5"/>
      <c r="Y307" s="5"/>
      <c r="Z307" s="5"/>
    </row>
    <row r="308" spans="1:26" ht="12.75" customHeight="1" x14ac:dyDescent="0.2">
      <c r="A308" s="47" t="e">
        <f t="shared" si="2"/>
        <v>#NAME?</v>
      </c>
      <c r="B308" s="48" t="e">
        <f>IF('Loan Amort Schedule  7-15'!Pay_Num&lt;&gt;"",DATE(YEAR('Loan Amort Schedule  7-15'!Loan_Start),MONTH('Loan Amort Schedule  7-15'!Loan_Start)+('Loan Amort Schedule  7-15'!Pay_Num)*12/'Loan Amort Schedule  7-15'!Num_Pmt_Per_Year,DAY('Loan Amort Schedule  7-15'!Loan_Start)),"")</f>
        <v>#NAME?</v>
      </c>
      <c r="C308" s="50" t="e">
        <f>IF('Loan Amort Schedule  7-15'!Pay_Num&lt;&gt;"",I307,"")</f>
        <v>#NAME?</v>
      </c>
      <c r="D308" s="50" t="e">
        <f>IF('Loan Amort Schedule  7-15'!Pay_Num&lt;&gt;"",'Loan Amort Schedule  7-15'!Scheduled_Monthly_Payment,"")</f>
        <v>#NAME?</v>
      </c>
      <c r="E308"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08"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08" s="50" t="e">
        <f>IF('Loan Amort Schedule  7-15'!Pay_Num&lt;&gt;"",'Loan Amort Schedule  7-15'!Total_Pay-'Loan Amort Schedule  7-15'!Int,"")</f>
        <v>#NAME?</v>
      </c>
      <c r="H308" s="50" t="e">
        <f>IF('Loan Amort Schedule  7-15'!Pay_Num&lt;&gt;"",'Loan Amort Schedule  7-15'!Beg_Bal*'Loan Amort Schedule  7-15'!Interest_Rate/'Loan Amort Schedule  7-15'!Num_Pmt_Per_Year,"")</f>
        <v>#NAME?</v>
      </c>
      <c r="I308" s="50" t="e">
        <f>IF(AND('Loan Amort Schedule  7-15'!Pay_Num&lt;&gt;"",'Loan Amort Schedule  7-15'!Sched_Pay+'Loan Amort Schedule  7-15'!Extra_Pay&lt;'Loan Amort Schedule  7-15'!Beg_Bal),'Loan Amort Schedule  7-15'!Beg_Bal-'Loan Amort Schedule  7-15'!Princ,IF('Loan Amort Schedule  7-15'!Pay_Num&lt;&gt;"",0,""))</f>
        <v>#NAME?</v>
      </c>
      <c r="J308" s="50" t="e">
        <f t="shared" si="1"/>
        <v>#NAME?</v>
      </c>
      <c r="K308" s="5"/>
      <c r="L308" s="5"/>
      <c r="M308" s="5"/>
      <c r="N308" s="5"/>
      <c r="O308" s="5"/>
      <c r="P308" s="5"/>
      <c r="Q308" s="5"/>
      <c r="R308" s="5"/>
      <c r="S308" s="5"/>
      <c r="T308" s="5"/>
      <c r="U308" s="5"/>
      <c r="V308" s="5"/>
      <c r="W308" s="5"/>
      <c r="X308" s="5"/>
      <c r="Y308" s="5"/>
      <c r="Z308" s="5"/>
    </row>
    <row r="309" spans="1:26" ht="12.75" customHeight="1" x14ac:dyDescent="0.2">
      <c r="A309" s="47" t="e">
        <f t="shared" si="2"/>
        <v>#NAME?</v>
      </c>
      <c r="B309" s="48" t="e">
        <f>IF('Loan Amort Schedule  7-15'!Pay_Num&lt;&gt;"",DATE(YEAR('Loan Amort Schedule  7-15'!Loan_Start),MONTH('Loan Amort Schedule  7-15'!Loan_Start)+('Loan Amort Schedule  7-15'!Pay_Num)*12/'Loan Amort Schedule  7-15'!Num_Pmt_Per_Year,DAY('Loan Amort Schedule  7-15'!Loan_Start)),"")</f>
        <v>#NAME?</v>
      </c>
      <c r="C309" s="50" t="e">
        <f>IF('Loan Amort Schedule  7-15'!Pay_Num&lt;&gt;"",I308,"")</f>
        <v>#NAME?</v>
      </c>
      <c r="D309" s="50" t="e">
        <f>IF('Loan Amort Schedule  7-15'!Pay_Num&lt;&gt;"",'Loan Amort Schedule  7-15'!Scheduled_Monthly_Payment,"")</f>
        <v>#NAME?</v>
      </c>
      <c r="E309"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09"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09" s="50" t="e">
        <f>IF('Loan Amort Schedule  7-15'!Pay_Num&lt;&gt;"",'Loan Amort Schedule  7-15'!Total_Pay-'Loan Amort Schedule  7-15'!Int,"")</f>
        <v>#NAME?</v>
      </c>
      <c r="H309" s="50" t="e">
        <f>IF('Loan Amort Schedule  7-15'!Pay_Num&lt;&gt;"",'Loan Amort Schedule  7-15'!Beg_Bal*'Loan Amort Schedule  7-15'!Interest_Rate/'Loan Amort Schedule  7-15'!Num_Pmt_Per_Year,"")</f>
        <v>#NAME?</v>
      </c>
      <c r="I309" s="50" t="e">
        <f>IF(AND('Loan Amort Schedule  7-15'!Pay_Num&lt;&gt;"",'Loan Amort Schedule  7-15'!Sched_Pay+'Loan Amort Schedule  7-15'!Extra_Pay&lt;'Loan Amort Schedule  7-15'!Beg_Bal),'Loan Amort Schedule  7-15'!Beg_Bal-'Loan Amort Schedule  7-15'!Princ,IF('Loan Amort Schedule  7-15'!Pay_Num&lt;&gt;"",0,""))</f>
        <v>#NAME?</v>
      </c>
      <c r="J309" s="50" t="e">
        <f t="shared" si="1"/>
        <v>#NAME?</v>
      </c>
      <c r="K309" s="5"/>
      <c r="L309" s="5"/>
      <c r="M309" s="5"/>
      <c r="N309" s="5"/>
      <c r="O309" s="5"/>
      <c r="P309" s="5"/>
      <c r="Q309" s="5"/>
      <c r="R309" s="5"/>
      <c r="S309" s="5"/>
      <c r="T309" s="5"/>
      <c r="U309" s="5"/>
      <c r="V309" s="5"/>
      <c r="W309" s="5"/>
      <c r="X309" s="5"/>
      <c r="Y309" s="5"/>
      <c r="Z309" s="5"/>
    </row>
    <row r="310" spans="1:26" ht="12.75" customHeight="1" x14ac:dyDescent="0.2">
      <c r="A310" s="47" t="e">
        <f t="shared" si="2"/>
        <v>#NAME?</v>
      </c>
      <c r="B310" s="48" t="e">
        <f>IF('Loan Amort Schedule  7-15'!Pay_Num&lt;&gt;"",DATE(YEAR('Loan Amort Schedule  7-15'!Loan_Start),MONTH('Loan Amort Schedule  7-15'!Loan_Start)+('Loan Amort Schedule  7-15'!Pay_Num)*12/'Loan Amort Schedule  7-15'!Num_Pmt_Per_Year,DAY('Loan Amort Schedule  7-15'!Loan_Start)),"")</f>
        <v>#NAME?</v>
      </c>
      <c r="C310" s="50" t="e">
        <f>IF('Loan Amort Schedule  7-15'!Pay_Num&lt;&gt;"",I309,"")</f>
        <v>#NAME?</v>
      </c>
      <c r="D310" s="50" t="e">
        <f>IF('Loan Amort Schedule  7-15'!Pay_Num&lt;&gt;"",'Loan Amort Schedule  7-15'!Scheduled_Monthly_Payment,"")</f>
        <v>#NAME?</v>
      </c>
      <c r="E310"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10"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10" s="50" t="e">
        <f>IF('Loan Amort Schedule  7-15'!Pay_Num&lt;&gt;"",'Loan Amort Schedule  7-15'!Total_Pay-'Loan Amort Schedule  7-15'!Int,"")</f>
        <v>#NAME?</v>
      </c>
      <c r="H310" s="50" t="e">
        <f>IF('Loan Amort Schedule  7-15'!Pay_Num&lt;&gt;"",'Loan Amort Schedule  7-15'!Beg_Bal*'Loan Amort Schedule  7-15'!Interest_Rate/'Loan Amort Schedule  7-15'!Num_Pmt_Per_Year,"")</f>
        <v>#NAME?</v>
      </c>
      <c r="I310" s="50" t="e">
        <f>IF(AND('Loan Amort Schedule  7-15'!Pay_Num&lt;&gt;"",'Loan Amort Schedule  7-15'!Sched_Pay+'Loan Amort Schedule  7-15'!Extra_Pay&lt;'Loan Amort Schedule  7-15'!Beg_Bal),'Loan Amort Schedule  7-15'!Beg_Bal-'Loan Amort Schedule  7-15'!Princ,IF('Loan Amort Schedule  7-15'!Pay_Num&lt;&gt;"",0,""))</f>
        <v>#NAME?</v>
      </c>
      <c r="J310" s="50" t="e">
        <f t="shared" si="1"/>
        <v>#NAME?</v>
      </c>
      <c r="K310" s="5"/>
      <c r="L310" s="5"/>
      <c r="M310" s="5"/>
      <c r="N310" s="5"/>
      <c r="O310" s="5"/>
      <c r="P310" s="5"/>
      <c r="Q310" s="5"/>
      <c r="R310" s="5"/>
      <c r="S310" s="5"/>
      <c r="T310" s="5"/>
      <c r="U310" s="5"/>
      <c r="V310" s="5"/>
      <c r="W310" s="5"/>
      <c r="X310" s="5"/>
      <c r="Y310" s="5"/>
      <c r="Z310" s="5"/>
    </row>
    <row r="311" spans="1:26" ht="12.75" customHeight="1" x14ac:dyDescent="0.2">
      <c r="A311" s="47" t="e">
        <f t="shared" si="2"/>
        <v>#NAME?</v>
      </c>
      <c r="B311" s="48" t="e">
        <f>IF('Loan Amort Schedule  7-15'!Pay_Num&lt;&gt;"",DATE(YEAR('Loan Amort Schedule  7-15'!Loan_Start),MONTH('Loan Amort Schedule  7-15'!Loan_Start)+('Loan Amort Schedule  7-15'!Pay_Num)*12/'Loan Amort Schedule  7-15'!Num_Pmt_Per_Year,DAY('Loan Amort Schedule  7-15'!Loan_Start)),"")</f>
        <v>#NAME?</v>
      </c>
      <c r="C311" s="50" t="e">
        <f>IF('Loan Amort Schedule  7-15'!Pay_Num&lt;&gt;"",I310,"")</f>
        <v>#NAME?</v>
      </c>
      <c r="D311" s="50" t="e">
        <f>IF('Loan Amort Schedule  7-15'!Pay_Num&lt;&gt;"",'Loan Amort Schedule  7-15'!Scheduled_Monthly_Payment,"")</f>
        <v>#NAME?</v>
      </c>
      <c r="E311"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11"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11" s="50" t="e">
        <f>IF('Loan Amort Schedule  7-15'!Pay_Num&lt;&gt;"",'Loan Amort Schedule  7-15'!Total_Pay-'Loan Amort Schedule  7-15'!Int,"")</f>
        <v>#NAME?</v>
      </c>
      <c r="H311" s="50" t="e">
        <f>IF('Loan Amort Schedule  7-15'!Pay_Num&lt;&gt;"",'Loan Amort Schedule  7-15'!Beg_Bal*'Loan Amort Schedule  7-15'!Interest_Rate/'Loan Amort Schedule  7-15'!Num_Pmt_Per_Year,"")</f>
        <v>#NAME?</v>
      </c>
      <c r="I311" s="50" t="e">
        <f>IF(AND('Loan Amort Schedule  7-15'!Pay_Num&lt;&gt;"",'Loan Amort Schedule  7-15'!Sched_Pay+'Loan Amort Schedule  7-15'!Extra_Pay&lt;'Loan Amort Schedule  7-15'!Beg_Bal),'Loan Amort Schedule  7-15'!Beg_Bal-'Loan Amort Schedule  7-15'!Princ,IF('Loan Amort Schedule  7-15'!Pay_Num&lt;&gt;"",0,""))</f>
        <v>#NAME?</v>
      </c>
      <c r="J311" s="50" t="e">
        <f t="shared" si="1"/>
        <v>#NAME?</v>
      </c>
      <c r="K311" s="5"/>
      <c r="L311" s="5"/>
      <c r="M311" s="5"/>
      <c r="N311" s="5"/>
      <c r="O311" s="5"/>
      <c r="P311" s="5"/>
      <c r="Q311" s="5"/>
      <c r="R311" s="5"/>
      <c r="S311" s="5"/>
      <c r="T311" s="5"/>
      <c r="U311" s="5"/>
      <c r="V311" s="5"/>
      <c r="W311" s="5"/>
      <c r="X311" s="5"/>
      <c r="Y311" s="5"/>
      <c r="Z311" s="5"/>
    </row>
    <row r="312" spans="1:26" ht="12.75" customHeight="1" x14ac:dyDescent="0.2">
      <c r="A312" s="47" t="e">
        <f t="shared" si="2"/>
        <v>#NAME?</v>
      </c>
      <c r="B312" s="48" t="e">
        <f>IF('Loan Amort Schedule  7-15'!Pay_Num&lt;&gt;"",DATE(YEAR('Loan Amort Schedule  7-15'!Loan_Start),MONTH('Loan Amort Schedule  7-15'!Loan_Start)+('Loan Amort Schedule  7-15'!Pay_Num)*12/'Loan Amort Schedule  7-15'!Num_Pmt_Per_Year,DAY('Loan Amort Schedule  7-15'!Loan_Start)),"")</f>
        <v>#NAME?</v>
      </c>
      <c r="C312" s="50" t="e">
        <f>IF('Loan Amort Schedule  7-15'!Pay_Num&lt;&gt;"",I311,"")</f>
        <v>#NAME?</v>
      </c>
      <c r="D312" s="50" t="e">
        <f>IF('Loan Amort Schedule  7-15'!Pay_Num&lt;&gt;"",'Loan Amort Schedule  7-15'!Scheduled_Monthly_Payment,"")</f>
        <v>#NAME?</v>
      </c>
      <c r="E312"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12"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12" s="50" t="e">
        <f>IF('Loan Amort Schedule  7-15'!Pay_Num&lt;&gt;"",'Loan Amort Schedule  7-15'!Total_Pay-'Loan Amort Schedule  7-15'!Int,"")</f>
        <v>#NAME?</v>
      </c>
      <c r="H312" s="50" t="e">
        <f>IF('Loan Amort Schedule  7-15'!Pay_Num&lt;&gt;"",'Loan Amort Schedule  7-15'!Beg_Bal*'Loan Amort Schedule  7-15'!Interest_Rate/'Loan Amort Schedule  7-15'!Num_Pmt_Per_Year,"")</f>
        <v>#NAME?</v>
      </c>
      <c r="I312" s="50" t="e">
        <f>IF(AND('Loan Amort Schedule  7-15'!Pay_Num&lt;&gt;"",'Loan Amort Schedule  7-15'!Sched_Pay+'Loan Amort Schedule  7-15'!Extra_Pay&lt;'Loan Amort Schedule  7-15'!Beg_Bal),'Loan Amort Schedule  7-15'!Beg_Bal-'Loan Amort Schedule  7-15'!Princ,IF('Loan Amort Schedule  7-15'!Pay_Num&lt;&gt;"",0,""))</f>
        <v>#NAME?</v>
      </c>
      <c r="J312" s="50" t="e">
        <f t="shared" si="1"/>
        <v>#NAME?</v>
      </c>
      <c r="K312" s="5"/>
      <c r="L312" s="5"/>
      <c r="M312" s="5"/>
      <c r="N312" s="5"/>
      <c r="O312" s="5"/>
      <c r="P312" s="5"/>
      <c r="Q312" s="5"/>
      <c r="R312" s="5"/>
      <c r="S312" s="5"/>
      <c r="T312" s="5"/>
      <c r="U312" s="5"/>
      <c r="V312" s="5"/>
      <c r="W312" s="5"/>
      <c r="X312" s="5"/>
      <c r="Y312" s="5"/>
      <c r="Z312" s="5"/>
    </row>
    <row r="313" spans="1:26" ht="12.75" customHeight="1" x14ac:dyDescent="0.2">
      <c r="A313" s="47" t="e">
        <f t="shared" si="2"/>
        <v>#NAME?</v>
      </c>
      <c r="B313" s="48" t="e">
        <f>IF('Loan Amort Schedule  7-15'!Pay_Num&lt;&gt;"",DATE(YEAR('Loan Amort Schedule  7-15'!Loan_Start),MONTH('Loan Amort Schedule  7-15'!Loan_Start)+('Loan Amort Schedule  7-15'!Pay_Num)*12/'Loan Amort Schedule  7-15'!Num_Pmt_Per_Year,DAY('Loan Amort Schedule  7-15'!Loan_Start)),"")</f>
        <v>#NAME?</v>
      </c>
      <c r="C313" s="50" t="e">
        <f>IF('Loan Amort Schedule  7-15'!Pay_Num&lt;&gt;"",I312,"")</f>
        <v>#NAME?</v>
      </c>
      <c r="D313" s="50" t="e">
        <f>IF('Loan Amort Schedule  7-15'!Pay_Num&lt;&gt;"",'Loan Amort Schedule  7-15'!Scheduled_Monthly_Payment,"")</f>
        <v>#NAME?</v>
      </c>
      <c r="E313"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13"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13" s="50" t="e">
        <f>IF('Loan Amort Schedule  7-15'!Pay_Num&lt;&gt;"",'Loan Amort Schedule  7-15'!Total_Pay-'Loan Amort Schedule  7-15'!Int,"")</f>
        <v>#NAME?</v>
      </c>
      <c r="H313" s="50" t="e">
        <f>IF('Loan Amort Schedule  7-15'!Pay_Num&lt;&gt;"",'Loan Amort Schedule  7-15'!Beg_Bal*'Loan Amort Schedule  7-15'!Interest_Rate/'Loan Amort Schedule  7-15'!Num_Pmt_Per_Year,"")</f>
        <v>#NAME?</v>
      </c>
      <c r="I313" s="50" t="e">
        <f>IF(AND('Loan Amort Schedule  7-15'!Pay_Num&lt;&gt;"",'Loan Amort Schedule  7-15'!Sched_Pay+'Loan Amort Schedule  7-15'!Extra_Pay&lt;'Loan Amort Schedule  7-15'!Beg_Bal),'Loan Amort Schedule  7-15'!Beg_Bal-'Loan Amort Schedule  7-15'!Princ,IF('Loan Amort Schedule  7-15'!Pay_Num&lt;&gt;"",0,""))</f>
        <v>#NAME?</v>
      </c>
      <c r="J313" s="50" t="e">
        <f t="shared" si="1"/>
        <v>#NAME?</v>
      </c>
      <c r="K313" s="5"/>
      <c r="L313" s="5"/>
      <c r="M313" s="5"/>
      <c r="N313" s="5"/>
      <c r="O313" s="5"/>
      <c r="P313" s="5"/>
      <c r="Q313" s="5"/>
      <c r="R313" s="5"/>
      <c r="S313" s="5"/>
      <c r="T313" s="5"/>
      <c r="U313" s="5"/>
      <c r="V313" s="5"/>
      <c r="W313" s="5"/>
      <c r="X313" s="5"/>
      <c r="Y313" s="5"/>
      <c r="Z313" s="5"/>
    </row>
    <row r="314" spans="1:26" ht="12.75" customHeight="1" x14ac:dyDescent="0.2">
      <c r="A314" s="47" t="e">
        <f t="shared" si="2"/>
        <v>#NAME?</v>
      </c>
      <c r="B314" s="48" t="e">
        <f>IF('Loan Amort Schedule  7-15'!Pay_Num&lt;&gt;"",DATE(YEAR('Loan Amort Schedule  7-15'!Loan_Start),MONTH('Loan Amort Schedule  7-15'!Loan_Start)+('Loan Amort Schedule  7-15'!Pay_Num)*12/'Loan Amort Schedule  7-15'!Num_Pmt_Per_Year,DAY('Loan Amort Schedule  7-15'!Loan_Start)),"")</f>
        <v>#NAME?</v>
      </c>
      <c r="C314" s="50" t="e">
        <f>IF('Loan Amort Schedule  7-15'!Pay_Num&lt;&gt;"",I313,"")</f>
        <v>#NAME?</v>
      </c>
      <c r="D314" s="50" t="e">
        <f>IF('Loan Amort Schedule  7-15'!Pay_Num&lt;&gt;"",'Loan Amort Schedule  7-15'!Scheduled_Monthly_Payment,"")</f>
        <v>#NAME?</v>
      </c>
      <c r="E314"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14"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14" s="50" t="e">
        <f>IF('Loan Amort Schedule  7-15'!Pay_Num&lt;&gt;"",'Loan Amort Schedule  7-15'!Total_Pay-'Loan Amort Schedule  7-15'!Int,"")</f>
        <v>#NAME?</v>
      </c>
      <c r="H314" s="50" t="e">
        <f>IF('Loan Amort Schedule  7-15'!Pay_Num&lt;&gt;"",'Loan Amort Schedule  7-15'!Beg_Bal*'Loan Amort Schedule  7-15'!Interest_Rate/'Loan Amort Schedule  7-15'!Num_Pmt_Per_Year,"")</f>
        <v>#NAME?</v>
      </c>
      <c r="I314" s="50" t="e">
        <f>IF(AND('Loan Amort Schedule  7-15'!Pay_Num&lt;&gt;"",'Loan Amort Schedule  7-15'!Sched_Pay+'Loan Amort Schedule  7-15'!Extra_Pay&lt;'Loan Amort Schedule  7-15'!Beg_Bal),'Loan Amort Schedule  7-15'!Beg_Bal-'Loan Amort Schedule  7-15'!Princ,IF('Loan Amort Schedule  7-15'!Pay_Num&lt;&gt;"",0,""))</f>
        <v>#NAME?</v>
      </c>
      <c r="J314" s="50" t="e">
        <f t="shared" si="1"/>
        <v>#NAME?</v>
      </c>
      <c r="K314" s="5"/>
      <c r="L314" s="5"/>
      <c r="M314" s="5"/>
      <c r="N314" s="5"/>
      <c r="O314" s="5"/>
      <c r="P314" s="5"/>
      <c r="Q314" s="5"/>
      <c r="R314" s="5"/>
      <c r="S314" s="5"/>
      <c r="T314" s="5"/>
      <c r="U314" s="5"/>
      <c r="V314" s="5"/>
      <c r="W314" s="5"/>
      <c r="X314" s="5"/>
      <c r="Y314" s="5"/>
      <c r="Z314" s="5"/>
    </row>
    <row r="315" spans="1:26" ht="12.75" customHeight="1" x14ac:dyDescent="0.2">
      <c r="A315" s="47" t="e">
        <f t="shared" si="2"/>
        <v>#NAME?</v>
      </c>
      <c r="B315" s="48" t="e">
        <f>IF('Loan Amort Schedule  7-15'!Pay_Num&lt;&gt;"",DATE(YEAR('Loan Amort Schedule  7-15'!Loan_Start),MONTH('Loan Amort Schedule  7-15'!Loan_Start)+('Loan Amort Schedule  7-15'!Pay_Num)*12/'Loan Amort Schedule  7-15'!Num_Pmt_Per_Year,DAY('Loan Amort Schedule  7-15'!Loan_Start)),"")</f>
        <v>#NAME?</v>
      </c>
      <c r="C315" s="50" t="e">
        <f>IF('Loan Amort Schedule  7-15'!Pay_Num&lt;&gt;"",I314,"")</f>
        <v>#NAME?</v>
      </c>
      <c r="D315" s="50" t="e">
        <f>IF('Loan Amort Schedule  7-15'!Pay_Num&lt;&gt;"",'Loan Amort Schedule  7-15'!Scheduled_Monthly_Payment,"")</f>
        <v>#NAME?</v>
      </c>
      <c r="E315"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15"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15" s="50" t="e">
        <f>IF('Loan Amort Schedule  7-15'!Pay_Num&lt;&gt;"",'Loan Amort Schedule  7-15'!Total_Pay-'Loan Amort Schedule  7-15'!Int,"")</f>
        <v>#NAME?</v>
      </c>
      <c r="H315" s="50" t="e">
        <f>IF('Loan Amort Schedule  7-15'!Pay_Num&lt;&gt;"",'Loan Amort Schedule  7-15'!Beg_Bal*'Loan Amort Schedule  7-15'!Interest_Rate/'Loan Amort Schedule  7-15'!Num_Pmt_Per_Year,"")</f>
        <v>#NAME?</v>
      </c>
      <c r="I315" s="50" t="e">
        <f>IF(AND('Loan Amort Schedule  7-15'!Pay_Num&lt;&gt;"",'Loan Amort Schedule  7-15'!Sched_Pay+'Loan Amort Schedule  7-15'!Extra_Pay&lt;'Loan Amort Schedule  7-15'!Beg_Bal),'Loan Amort Schedule  7-15'!Beg_Bal-'Loan Amort Schedule  7-15'!Princ,IF('Loan Amort Schedule  7-15'!Pay_Num&lt;&gt;"",0,""))</f>
        <v>#NAME?</v>
      </c>
      <c r="J315" s="50" t="e">
        <f t="shared" si="1"/>
        <v>#NAME?</v>
      </c>
      <c r="K315" s="5"/>
      <c r="L315" s="5"/>
      <c r="M315" s="5"/>
      <c r="N315" s="5"/>
      <c r="O315" s="5"/>
      <c r="P315" s="5"/>
      <c r="Q315" s="5"/>
      <c r="R315" s="5"/>
      <c r="S315" s="5"/>
      <c r="T315" s="5"/>
      <c r="U315" s="5"/>
      <c r="V315" s="5"/>
      <c r="W315" s="5"/>
      <c r="X315" s="5"/>
      <c r="Y315" s="5"/>
      <c r="Z315" s="5"/>
    </row>
    <row r="316" spans="1:26" ht="12.75" customHeight="1" x14ac:dyDescent="0.2">
      <c r="A316" s="47" t="e">
        <f t="shared" si="2"/>
        <v>#NAME?</v>
      </c>
      <c r="B316" s="48" t="e">
        <f>IF('Loan Amort Schedule  7-15'!Pay_Num&lt;&gt;"",DATE(YEAR('Loan Amort Schedule  7-15'!Loan_Start),MONTH('Loan Amort Schedule  7-15'!Loan_Start)+('Loan Amort Schedule  7-15'!Pay_Num)*12/'Loan Amort Schedule  7-15'!Num_Pmt_Per_Year,DAY('Loan Amort Schedule  7-15'!Loan_Start)),"")</f>
        <v>#NAME?</v>
      </c>
      <c r="C316" s="50" t="e">
        <f>IF('Loan Amort Schedule  7-15'!Pay_Num&lt;&gt;"",I315,"")</f>
        <v>#NAME?</v>
      </c>
      <c r="D316" s="50" t="e">
        <f>IF('Loan Amort Schedule  7-15'!Pay_Num&lt;&gt;"",'Loan Amort Schedule  7-15'!Scheduled_Monthly_Payment,"")</f>
        <v>#NAME?</v>
      </c>
      <c r="E316"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16"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16" s="50" t="e">
        <f>IF('Loan Amort Schedule  7-15'!Pay_Num&lt;&gt;"",'Loan Amort Schedule  7-15'!Total_Pay-'Loan Amort Schedule  7-15'!Int,"")</f>
        <v>#NAME?</v>
      </c>
      <c r="H316" s="50" t="e">
        <f>IF('Loan Amort Schedule  7-15'!Pay_Num&lt;&gt;"",'Loan Amort Schedule  7-15'!Beg_Bal*'Loan Amort Schedule  7-15'!Interest_Rate/'Loan Amort Schedule  7-15'!Num_Pmt_Per_Year,"")</f>
        <v>#NAME?</v>
      </c>
      <c r="I316" s="50" t="e">
        <f>IF(AND('Loan Amort Schedule  7-15'!Pay_Num&lt;&gt;"",'Loan Amort Schedule  7-15'!Sched_Pay+'Loan Amort Schedule  7-15'!Extra_Pay&lt;'Loan Amort Schedule  7-15'!Beg_Bal),'Loan Amort Schedule  7-15'!Beg_Bal-'Loan Amort Schedule  7-15'!Princ,IF('Loan Amort Schedule  7-15'!Pay_Num&lt;&gt;"",0,""))</f>
        <v>#NAME?</v>
      </c>
      <c r="J316" s="50" t="e">
        <f t="shared" si="1"/>
        <v>#NAME?</v>
      </c>
      <c r="K316" s="5"/>
      <c r="L316" s="5"/>
      <c r="M316" s="5"/>
      <c r="N316" s="5"/>
      <c r="O316" s="5"/>
      <c r="P316" s="5"/>
      <c r="Q316" s="5"/>
      <c r="R316" s="5"/>
      <c r="S316" s="5"/>
      <c r="T316" s="5"/>
      <c r="U316" s="5"/>
      <c r="V316" s="5"/>
      <c r="W316" s="5"/>
      <c r="X316" s="5"/>
      <c r="Y316" s="5"/>
      <c r="Z316" s="5"/>
    </row>
    <row r="317" spans="1:26" ht="12.75" customHeight="1" x14ac:dyDescent="0.2">
      <c r="A317" s="47" t="e">
        <f t="shared" si="2"/>
        <v>#NAME?</v>
      </c>
      <c r="B317" s="48" t="e">
        <f>IF('Loan Amort Schedule  7-15'!Pay_Num&lt;&gt;"",DATE(YEAR('Loan Amort Schedule  7-15'!Loan_Start),MONTH('Loan Amort Schedule  7-15'!Loan_Start)+('Loan Amort Schedule  7-15'!Pay_Num)*12/'Loan Amort Schedule  7-15'!Num_Pmt_Per_Year,DAY('Loan Amort Schedule  7-15'!Loan_Start)),"")</f>
        <v>#NAME?</v>
      </c>
      <c r="C317" s="50" t="e">
        <f>IF('Loan Amort Schedule  7-15'!Pay_Num&lt;&gt;"",I316,"")</f>
        <v>#NAME?</v>
      </c>
      <c r="D317" s="50" t="e">
        <f>IF('Loan Amort Schedule  7-15'!Pay_Num&lt;&gt;"",'Loan Amort Schedule  7-15'!Scheduled_Monthly_Payment,"")</f>
        <v>#NAME?</v>
      </c>
      <c r="E317"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17"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17" s="50" t="e">
        <f>IF('Loan Amort Schedule  7-15'!Pay_Num&lt;&gt;"",'Loan Amort Schedule  7-15'!Total_Pay-'Loan Amort Schedule  7-15'!Int,"")</f>
        <v>#NAME?</v>
      </c>
      <c r="H317" s="50" t="e">
        <f>IF('Loan Amort Schedule  7-15'!Pay_Num&lt;&gt;"",'Loan Amort Schedule  7-15'!Beg_Bal*'Loan Amort Schedule  7-15'!Interest_Rate/'Loan Amort Schedule  7-15'!Num_Pmt_Per_Year,"")</f>
        <v>#NAME?</v>
      </c>
      <c r="I317" s="50" t="e">
        <f>IF(AND('Loan Amort Schedule  7-15'!Pay_Num&lt;&gt;"",'Loan Amort Schedule  7-15'!Sched_Pay+'Loan Amort Schedule  7-15'!Extra_Pay&lt;'Loan Amort Schedule  7-15'!Beg_Bal),'Loan Amort Schedule  7-15'!Beg_Bal-'Loan Amort Schedule  7-15'!Princ,IF('Loan Amort Schedule  7-15'!Pay_Num&lt;&gt;"",0,""))</f>
        <v>#NAME?</v>
      </c>
      <c r="J317" s="50" t="e">
        <f t="shared" si="1"/>
        <v>#NAME?</v>
      </c>
      <c r="K317" s="5"/>
      <c r="L317" s="5"/>
      <c r="M317" s="5"/>
      <c r="N317" s="5"/>
      <c r="O317" s="5"/>
      <c r="P317" s="5"/>
      <c r="Q317" s="5"/>
      <c r="R317" s="5"/>
      <c r="S317" s="5"/>
      <c r="T317" s="5"/>
      <c r="U317" s="5"/>
      <c r="V317" s="5"/>
      <c r="W317" s="5"/>
      <c r="X317" s="5"/>
      <c r="Y317" s="5"/>
      <c r="Z317" s="5"/>
    </row>
    <row r="318" spans="1:26" ht="12.75" customHeight="1" x14ac:dyDescent="0.2">
      <c r="A318" s="47" t="e">
        <f t="shared" si="2"/>
        <v>#NAME?</v>
      </c>
      <c r="B318" s="48" t="e">
        <f>IF('Loan Amort Schedule  7-15'!Pay_Num&lt;&gt;"",DATE(YEAR('Loan Amort Schedule  7-15'!Loan_Start),MONTH('Loan Amort Schedule  7-15'!Loan_Start)+('Loan Amort Schedule  7-15'!Pay_Num)*12/'Loan Amort Schedule  7-15'!Num_Pmt_Per_Year,DAY('Loan Amort Schedule  7-15'!Loan_Start)),"")</f>
        <v>#NAME?</v>
      </c>
      <c r="C318" s="50" t="e">
        <f>IF('Loan Amort Schedule  7-15'!Pay_Num&lt;&gt;"",I317,"")</f>
        <v>#NAME?</v>
      </c>
      <c r="D318" s="50" t="e">
        <f>IF('Loan Amort Schedule  7-15'!Pay_Num&lt;&gt;"",'Loan Amort Schedule  7-15'!Scheduled_Monthly_Payment,"")</f>
        <v>#NAME?</v>
      </c>
      <c r="E318"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18"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18" s="50" t="e">
        <f>IF('Loan Amort Schedule  7-15'!Pay_Num&lt;&gt;"",'Loan Amort Schedule  7-15'!Total_Pay-'Loan Amort Schedule  7-15'!Int,"")</f>
        <v>#NAME?</v>
      </c>
      <c r="H318" s="50" t="e">
        <f>IF('Loan Amort Schedule  7-15'!Pay_Num&lt;&gt;"",'Loan Amort Schedule  7-15'!Beg_Bal*'Loan Amort Schedule  7-15'!Interest_Rate/'Loan Amort Schedule  7-15'!Num_Pmt_Per_Year,"")</f>
        <v>#NAME?</v>
      </c>
      <c r="I318" s="50" t="e">
        <f>IF(AND('Loan Amort Schedule  7-15'!Pay_Num&lt;&gt;"",'Loan Amort Schedule  7-15'!Sched_Pay+'Loan Amort Schedule  7-15'!Extra_Pay&lt;'Loan Amort Schedule  7-15'!Beg_Bal),'Loan Amort Schedule  7-15'!Beg_Bal-'Loan Amort Schedule  7-15'!Princ,IF('Loan Amort Schedule  7-15'!Pay_Num&lt;&gt;"",0,""))</f>
        <v>#NAME?</v>
      </c>
      <c r="J318" s="50" t="e">
        <f t="shared" si="1"/>
        <v>#NAME?</v>
      </c>
      <c r="K318" s="5"/>
      <c r="L318" s="5"/>
      <c r="M318" s="5"/>
      <c r="N318" s="5"/>
      <c r="O318" s="5"/>
      <c r="P318" s="5"/>
      <c r="Q318" s="5"/>
      <c r="R318" s="5"/>
      <c r="S318" s="5"/>
      <c r="T318" s="5"/>
      <c r="U318" s="5"/>
      <c r="V318" s="5"/>
      <c r="W318" s="5"/>
      <c r="X318" s="5"/>
      <c r="Y318" s="5"/>
      <c r="Z318" s="5"/>
    </row>
    <row r="319" spans="1:26" ht="12.75" customHeight="1" x14ac:dyDescent="0.2">
      <c r="A319" s="47" t="e">
        <f t="shared" si="2"/>
        <v>#NAME?</v>
      </c>
      <c r="B319" s="48" t="e">
        <f>IF('Loan Amort Schedule  7-15'!Pay_Num&lt;&gt;"",DATE(YEAR('Loan Amort Schedule  7-15'!Loan_Start),MONTH('Loan Amort Schedule  7-15'!Loan_Start)+('Loan Amort Schedule  7-15'!Pay_Num)*12/'Loan Amort Schedule  7-15'!Num_Pmt_Per_Year,DAY('Loan Amort Schedule  7-15'!Loan_Start)),"")</f>
        <v>#NAME?</v>
      </c>
      <c r="C319" s="50" t="e">
        <f>IF('Loan Amort Schedule  7-15'!Pay_Num&lt;&gt;"",I318,"")</f>
        <v>#NAME?</v>
      </c>
      <c r="D319" s="50" t="e">
        <f>IF('Loan Amort Schedule  7-15'!Pay_Num&lt;&gt;"",'Loan Amort Schedule  7-15'!Scheduled_Monthly_Payment,"")</f>
        <v>#NAME?</v>
      </c>
      <c r="E319"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19"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19" s="50" t="e">
        <f>IF('Loan Amort Schedule  7-15'!Pay_Num&lt;&gt;"",'Loan Amort Schedule  7-15'!Total_Pay-'Loan Amort Schedule  7-15'!Int,"")</f>
        <v>#NAME?</v>
      </c>
      <c r="H319" s="50" t="e">
        <f>IF('Loan Amort Schedule  7-15'!Pay_Num&lt;&gt;"",'Loan Amort Schedule  7-15'!Beg_Bal*'Loan Amort Schedule  7-15'!Interest_Rate/'Loan Amort Schedule  7-15'!Num_Pmt_Per_Year,"")</f>
        <v>#NAME?</v>
      </c>
      <c r="I319" s="50" t="e">
        <f>IF(AND('Loan Amort Schedule  7-15'!Pay_Num&lt;&gt;"",'Loan Amort Schedule  7-15'!Sched_Pay+'Loan Amort Schedule  7-15'!Extra_Pay&lt;'Loan Amort Schedule  7-15'!Beg_Bal),'Loan Amort Schedule  7-15'!Beg_Bal-'Loan Amort Schedule  7-15'!Princ,IF('Loan Amort Schedule  7-15'!Pay_Num&lt;&gt;"",0,""))</f>
        <v>#NAME?</v>
      </c>
      <c r="J319" s="50" t="e">
        <f t="shared" si="1"/>
        <v>#NAME?</v>
      </c>
      <c r="K319" s="5"/>
      <c r="L319" s="5"/>
      <c r="M319" s="5"/>
      <c r="N319" s="5"/>
      <c r="O319" s="5"/>
      <c r="P319" s="5"/>
      <c r="Q319" s="5"/>
      <c r="R319" s="5"/>
      <c r="S319" s="5"/>
      <c r="T319" s="5"/>
      <c r="U319" s="5"/>
      <c r="V319" s="5"/>
      <c r="W319" s="5"/>
      <c r="X319" s="5"/>
      <c r="Y319" s="5"/>
      <c r="Z319" s="5"/>
    </row>
    <row r="320" spans="1:26" ht="12.75" customHeight="1" x14ac:dyDescent="0.2">
      <c r="A320" s="47" t="e">
        <f t="shared" si="2"/>
        <v>#NAME?</v>
      </c>
      <c r="B320" s="48" t="e">
        <f>IF('Loan Amort Schedule  7-15'!Pay_Num&lt;&gt;"",DATE(YEAR('Loan Amort Schedule  7-15'!Loan_Start),MONTH('Loan Amort Schedule  7-15'!Loan_Start)+('Loan Amort Schedule  7-15'!Pay_Num)*12/'Loan Amort Schedule  7-15'!Num_Pmt_Per_Year,DAY('Loan Amort Schedule  7-15'!Loan_Start)),"")</f>
        <v>#NAME?</v>
      </c>
      <c r="C320" s="50" t="e">
        <f>IF('Loan Amort Schedule  7-15'!Pay_Num&lt;&gt;"",I319,"")</f>
        <v>#NAME?</v>
      </c>
      <c r="D320" s="50" t="e">
        <f>IF('Loan Amort Schedule  7-15'!Pay_Num&lt;&gt;"",'Loan Amort Schedule  7-15'!Scheduled_Monthly_Payment,"")</f>
        <v>#NAME?</v>
      </c>
      <c r="E320"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20"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20" s="50" t="e">
        <f>IF('Loan Amort Schedule  7-15'!Pay_Num&lt;&gt;"",'Loan Amort Schedule  7-15'!Total_Pay-'Loan Amort Schedule  7-15'!Int,"")</f>
        <v>#NAME?</v>
      </c>
      <c r="H320" s="50" t="e">
        <f>IF('Loan Amort Schedule  7-15'!Pay_Num&lt;&gt;"",'Loan Amort Schedule  7-15'!Beg_Bal*'Loan Amort Schedule  7-15'!Interest_Rate/'Loan Amort Schedule  7-15'!Num_Pmt_Per_Year,"")</f>
        <v>#NAME?</v>
      </c>
      <c r="I320" s="50" t="e">
        <f>IF(AND('Loan Amort Schedule  7-15'!Pay_Num&lt;&gt;"",'Loan Amort Schedule  7-15'!Sched_Pay+'Loan Amort Schedule  7-15'!Extra_Pay&lt;'Loan Amort Schedule  7-15'!Beg_Bal),'Loan Amort Schedule  7-15'!Beg_Bal-'Loan Amort Schedule  7-15'!Princ,IF('Loan Amort Schedule  7-15'!Pay_Num&lt;&gt;"",0,""))</f>
        <v>#NAME?</v>
      </c>
      <c r="J320" s="50" t="e">
        <f t="shared" si="1"/>
        <v>#NAME?</v>
      </c>
      <c r="K320" s="5"/>
      <c r="L320" s="5"/>
      <c r="M320" s="5"/>
      <c r="N320" s="5"/>
      <c r="O320" s="5"/>
      <c r="P320" s="5"/>
      <c r="Q320" s="5"/>
      <c r="R320" s="5"/>
      <c r="S320" s="5"/>
      <c r="T320" s="5"/>
      <c r="U320" s="5"/>
      <c r="V320" s="5"/>
      <c r="W320" s="5"/>
      <c r="X320" s="5"/>
      <c r="Y320" s="5"/>
      <c r="Z320" s="5"/>
    </row>
    <row r="321" spans="1:26" ht="12.75" customHeight="1" x14ac:dyDescent="0.2">
      <c r="A321" s="47" t="e">
        <f t="shared" si="2"/>
        <v>#NAME?</v>
      </c>
      <c r="B321" s="48" t="e">
        <f>IF('Loan Amort Schedule  7-15'!Pay_Num&lt;&gt;"",DATE(YEAR('Loan Amort Schedule  7-15'!Loan_Start),MONTH('Loan Amort Schedule  7-15'!Loan_Start)+('Loan Amort Schedule  7-15'!Pay_Num)*12/'Loan Amort Schedule  7-15'!Num_Pmt_Per_Year,DAY('Loan Amort Schedule  7-15'!Loan_Start)),"")</f>
        <v>#NAME?</v>
      </c>
      <c r="C321" s="50" t="e">
        <f>IF('Loan Amort Schedule  7-15'!Pay_Num&lt;&gt;"",I320,"")</f>
        <v>#NAME?</v>
      </c>
      <c r="D321" s="50" t="e">
        <f>IF('Loan Amort Schedule  7-15'!Pay_Num&lt;&gt;"",'Loan Amort Schedule  7-15'!Scheduled_Monthly_Payment,"")</f>
        <v>#NAME?</v>
      </c>
      <c r="E321"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21"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21" s="50" t="e">
        <f>IF('Loan Amort Schedule  7-15'!Pay_Num&lt;&gt;"",'Loan Amort Schedule  7-15'!Total_Pay-'Loan Amort Schedule  7-15'!Int,"")</f>
        <v>#NAME?</v>
      </c>
      <c r="H321" s="50" t="e">
        <f>IF('Loan Amort Schedule  7-15'!Pay_Num&lt;&gt;"",'Loan Amort Schedule  7-15'!Beg_Bal*'Loan Amort Schedule  7-15'!Interest_Rate/'Loan Amort Schedule  7-15'!Num_Pmt_Per_Year,"")</f>
        <v>#NAME?</v>
      </c>
      <c r="I321" s="50" t="e">
        <f>IF(AND('Loan Amort Schedule  7-15'!Pay_Num&lt;&gt;"",'Loan Amort Schedule  7-15'!Sched_Pay+'Loan Amort Schedule  7-15'!Extra_Pay&lt;'Loan Amort Schedule  7-15'!Beg_Bal),'Loan Amort Schedule  7-15'!Beg_Bal-'Loan Amort Schedule  7-15'!Princ,IF('Loan Amort Schedule  7-15'!Pay_Num&lt;&gt;"",0,""))</f>
        <v>#NAME?</v>
      </c>
      <c r="J321" s="50" t="e">
        <f t="shared" si="1"/>
        <v>#NAME?</v>
      </c>
      <c r="K321" s="5"/>
      <c r="L321" s="5"/>
      <c r="M321" s="5"/>
      <c r="N321" s="5"/>
      <c r="O321" s="5"/>
      <c r="P321" s="5"/>
      <c r="Q321" s="5"/>
      <c r="R321" s="5"/>
      <c r="S321" s="5"/>
      <c r="T321" s="5"/>
      <c r="U321" s="5"/>
      <c r="V321" s="5"/>
      <c r="W321" s="5"/>
      <c r="X321" s="5"/>
      <c r="Y321" s="5"/>
      <c r="Z321" s="5"/>
    </row>
    <row r="322" spans="1:26" ht="12.75" customHeight="1" x14ac:dyDescent="0.2">
      <c r="A322" s="47" t="e">
        <f t="shared" si="2"/>
        <v>#NAME?</v>
      </c>
      <c r="B322" s="48" t="e">
        <f>IF('Loan Amort Schedule  7-15'!Pay_Num&lt;&gt;"",DATE(YEAR('Loan Amort Schedule  7-15'!Loan_Start),MONTH('Loan Amort Schedule  7-15'!Loan_Start)+('Loan Amort Schedule  7-15'!Pay_Num)*12/'Loan Amort Schedule  7-15'!Num_Pmt_Per_Year,DAY('Loan Amort Schedule  7-15'!Loan_Start)),"")</f>
        <v>#NAME?</v>
      </c>
      <c r="C322" s="50" t="e">
        <f>IF('Loan Amort Schedule  7-15'!Pay_Num&lt;&gt;"",I321,"")</f>
        <v>#NAME?</v>
      </c>
      <c r="D322" s="50" t="e">
        <f>IF('Loan Amort Schedule  7-15'!Pay_Num&lt;&gt;"",'Loan Amort Schedule  7-15'!Scheduled_Monthly_Payment,"")</f>
        <v>#NAME?</v>
      </c>
      <c r="E322"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22"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22" s="50" t="e">
        <f>IF('Loan Amort Schedule  7-15'!Pay_Num&lt;&gt;"",'Loan Amort Schedule  7-15'!Total_Pay-'Loan Amort Schedule  7-15'!Int,"")</f>
        <v>#NAME?</v>
      </c>
      <c r="H322" s="50" t="e">
        <f>IF('Loan Amort Schedule  7-15'!Pay_Num&lt;&gt;"",'Loan Amort Schedule  7-15'!Beg_Bal*'Loan Amort Schedule  7-15'!Interest_Rate/'Loan Amort Schedule  7-15'!Num_Pmt_Per_Year,"")</f>
        <v>#NAME?</v>
      </c>
      <c r="I322" s="50" t="e">
        <f>IF(AND('Loan Amort Schedule  7-15'!Pay_Num&lt;&gt;"",'Loan Amort Schedule  7-15'!Sched_Pay+'Loan Amort Schedule  7-15'!Extra_Pay&lt;'Loan Amort Schedule  7-15'!Beg_Bal),'Loan Amort Schedule  7-15'!Beg_Bal-'Loan Amort Schedule  7-15'!Princ,IF('Loan Amort Schedule  7-15'!Pay_Num&lt;&gt;"",0,""))</f>
        <v>#NAME?</v>
      </c>
      <c r="J322" s="50" t="e">
        <f t="shared" si="1"/>
        <v>#NAME?</v>
      </c>
      <c r="K322" s="5"/>
      <c r="L322" s="5"/>
      <c r="M322" s="5"/>
      <c r="N322" s="5"/>
      <c r="O322" s="5"/>
      <c r="P322" s="5"/>
      <c r="Q322" s="5"/>
      <c r="R322" s="5"/>
      <c r="S322" s="5"/>
      <c r="T322" s="5"/>
      <c r="U322" s="5"/>
      <c r="V322" s="5"/>
      <c r="W322" s="5"/>
      <c r="X322" s="5"/>
      <c r="Y322" s="5"/>
      <c r="Z322" s="5"/>
    </row>
    <row r="323" spans="1:26" ht="12.75" customHeight="1" x14ac:dyDescent="0.2">
      <c r="A323" s="47" t="e">
        <f t="shared" si="2"/>
        <v>#NAME?</v>
      </c>
      <c r="B323" s="48" t="e">
        <f>IF('Loan Amort Schedule  7-15'!Pay_Num&lt;&gt;"",DATE(YEAR('Loan Amort Schedule  7-15'!Loan_Start),MONTH('Loan Amort Schedule  7-15'!Loan_Start)+('Loan Amort Schedule  7-15'!Pay_Num)*12/'Loan Amort Schedule  7-15'!Num_Pmt_Per_Year,DAY('Loan Amort Schedule  7-15'!Loan_Start)),"")</f>
        <v>#NAME?</v>
      </c>
      <c r="C323" s="50" t="e">
        <f>IF('Loan Amort Schedule  7-15'!Pay_Num&lt;&gt;"",I322,"")</f>
        <v>#NAME?</v>
      </c>
      <c r="D323" s="50" t="e">
        <f>IF('Loan Amort Schedule  7-15'!Pay_Num&lt;&gt;"",'Loan Amort Schedule  7-15'!Scheduled_Monthly_Payment,"")</f>
        <v>#NAME?</v>
      </c>
      <c r="E323"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23"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23" s="50" t="e">
        <f>IF('Loan Amort Schedule  7-15'!Pay_Num&lt;&gt;"",'Loan Amort Schedule  7-15'!Total_Pay-'Loan Amort Schedule  7-15'!Int,"")</f>
        <v>#NAME?</v>
      </c>
      <c r="H323" s="50" t="e">
        <f>IF('Loan Amort Schedule  7-15'!Pay_Num&lt;&gt;"",'Loan Amort Schedule  7-15'!Beg_Bal*'Loan Amort Schedule  7-15'!Interest_Rate/'Loan Amort Schedule  7-15'!Num_Pmt_Per_Year,"")</f>
        <v>#NAME?</v>
      </c>
      <c r="I323" s="50" t="e">
        <f>IF(AND('Loan Amort Schedule  7-15'!Pay_Num&lt;&gt;"",'Loan Amort Schedule  7-15'!Sched_Pay+'Loan Amort Schedule  7-15'!Extra_Pay&lt;'Loan Amort Schedule  7-15'!Beg_Bal),'Loan Amort Schedule  7-15'!Beg_Bal-'Loan Amort Schedule  7-15'!Princ,IF('Loan Amort Schedule  7-15'!Pay_Num&lt;&gt;"",0,""))</f>
        <v>#NAME?</v>
      </c>
      <c r="J323" s="50" t="e">
        <f t="shared" si="1"/>
        <v>#NAME?</v>
      </c>
      <c r="K323" s="5"/>
      <c r="L323" s="5"/>
      <c r="M323" s="5"/>
      <c r="N323" s="5"/>
      <c r="O323" s="5"/>
      <c r="P323" s="5"/>
      <c r="Q323" s="5"/>
      <c r="R323" s="5"/>
      <c r="S323" s="5"/>
      <c r="T323" s="5"/>
      <c r="U323" s="5"/>
      <c r="V323" s="5"/>
      <c r="W323" s="5"/>
      <c r="X323" s="5"/>
      <c r="Y323" s="5"/>
      <c r="Z323" s="5"/>
    </row>
    <row r="324" spans="1:26" ht="12.75" customHeight="1" x14ac:dyDescent="0.2">
      <c r="A324" s="47" t="e">
        <f t="shared" si="2"/>
        <v>#NAME?</v>
      </c>
      <c r="B324" s="48" t="e">
        <f>IF('Loan Amort Schedule  7-15'!Pay_Num&lt;&gt;"",DATE(YEAR('Loan Amort Schedule  7-15'!Loan_Start),MONTH('Loan Amort Schedule  7-15'!Loan_Start)+('Loan Amort Schedule  7-15'!Pay_Num)*12/'Loan Amort Schedule  7-15'!Num_Pmt_Per_Year,DAY('Loan Amort Schedule  7-15'!Loan_Start)),"")</f>
        <v>#NAME?</v>
      </c>
      <c r="C324" s="50" t="e">
        <f>IF('Loan Amort Schedule  7-15'!Pay_Num&lt;&gt;"",I323,"")</f>
        <v>#NAME?</v>
      </c>
      <c r="D324" s="50" t="e">
        <f>IF('Loan Amort Schedule  7-15'!Pay_Num&lt;&gt;"",'Loan Amort Schedule  7-15'!Scheduled_Monthly_Payment,"")</f>
        <v>#NAME?</v>
      </c>
      <c r="E324"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24"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24" s="50" t="e">
        <f>IF('Loan Amort Schedule  7-15'!Pay_Num&lt;&gt;"",'Loan Amort Schedule  7-15'!Total_Pay-'Loan Amort Schedule  7-15'!Int,"")</f>
        <v>#NAME?</v>
      </c>
      <c r="H324" s="50" t="e">
        <f>IF('Loan Amort Schedule  7-15'!Pay_Num&lt;&gt;"",'Loan Amort Schedule  7-15'!Beg_Bal*'Loan Amort Schedule  7-15'!Interest_Rate/'Loan Amort Schedule  7-15'!Num_Pmt_Per_Year,"")</f>
        <v>#NAME?</v>
      </c>
      <c r="I324" s="50" t="e">
        <f>IF(AND('Loan Amort Schedule  7-15'!Pay_Num&lt;&gt;"",'Loan Amort Schedule  7-15'!Sched_Pay+'Loan Amort Schedule  7-15'!Extra_Pay&lt;'Loan Amort Schedule  7-15'!Beg_Bal),'Loan Amort Schedule  7-15'!Beg_Bal-'Loan Amort Schedule  7-15'!Princ,IF('Loan Amort Schedule  7-15'!Pay_Num&lt;&gt;"",0,""))</f>
        <v>#NAME?</v>
      </c>
      <c r="J324" s="50" t="e">
        <f t="shared" si="1"/>
        <v>#NAME?</v>
      </c>
      <c r="K324" s="5"/>
      <c r="L324" s="5"/>
      <c r="M324" s="5"/>
      <c r="N324" s="5"/>
      <c r="O324" s="5"/>
      <c r="P324" s="5"/>
      <c r="Q324" s="5"/>
      <c r="R324" s="5"/>
      <c r="S324" s="5"/>
      <c r="T324" s="5"/>
      <c r="U324" s="5"/>
      <c r="V324" s="5"/>
      <c r="W324" s="5"/>
      <c r="X324" s="5"/>
      <c r="Y324" s="5"/>
      <c r="Z324" s="5"/>
    </row>
    <row r="325" spans="1:26" ht="12.75" customHeight="1" x14ac:dyDescent="0.2">
      <c r="A325" s="47" t="e">
        <f t="shared" si="2"/>
        <v>#NAME?</v>
      </c>
      <c r="B325" s="48" t="e">
        <f>IF('Loan Amort Schedule  7-15'!Pay_Num&lt;&gt;"",DATE(YEAR('Loan Amort Schedule  7-15'!Loan_Start),MONTH('Loan Amort Schedule  7-15'!Loan_Start)+('Loan Amort Schedule  7-15'!Pay_Num)*12/'Loan Amort Schedule  7-15'!Num_Pmt_Per_Year,DAY('Loan Amort Schedule  7-15'!Loan_Start)),"")</f>
        <v>#NAME?</v>
      </c>
      <c r="C325" s="50" t="e">
        <f>IF('Loan Amort Schedule  7-15'!Pay_Num&lt;&gt;"",I324,"")</f>
        <v>#NAME?</v>
      </c>
      <c r="D325" s="50" t="e">
        <f>IF('Loan Amort Schedule  7-15'!Pay_Num&lt;&gt;"",'Loan Amort Schedule  7-15'!Scheduled_Monthly_Payment,"")</f>
        <v>#NAME?</v>
      </c>
      <c r="E325"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25"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25" s="50" t="e">
        <f>IF('Loan Amort Schedule  7-15'!Pay_Num&lt;&gt;"",'Loan Amort Schedule  7-15'!Total_Pay-'Loan Amort Schedule  7-15'!Int,"")</f>
        <v>#NAME?</v>
      </c>
      <c r="H325" s="50" t="e">
        <f>IF('Loan Amort Schedule  7-15'!Pay_Num&lt;&gt;"",'Loan Amort Schedule  7-15'!Beg_Bal*'Loan Amort Schedule  7-15'!Interest_Rate/'Loan Amort Schedule  7-15'!Num_Pmt_Per_Year,"")</f>
        <v>#NAME?</v>
      </c>
      <c r="I325" s="50" t="e">
        <f>IF(AND('Loan Amort Schedule  7-15'!Pay_Num&lt;&gt;"",'Loan Amort Schedule  7-15'!Sched_Pay+'Loan Amort Schedule  7-15'!Extra_Pay&lt;'Loan Amort Schedule  7-15'!Beg_Bal),'Loan Amort Schedule  7-15'!Beg_Bal-'Loan Amort Schedule  7-15'!Princ,IF('Loan Amort Schedule  7-15'!Pay_Num&lt;&gt;"",0,""))</f>
        <v>#NAME?</v>
      </c>
      <c r="J325" s="50" t="e">
        <f t="shared" si="1"/>
        <v>#NAME?</v>
      </c>
      <c r="K325" s="5"/>
      <c r="L325" s="5"/>
      <c r="M325" s="5"/>
      <c r="N325" s="5"/>
      <c r="O325" s="5"/>
      <c r="P325" s="5"/>
      <c r="Q325" s="5"/>
      <c r="R325" s="5"/>
      <c r="S325" s="5"/>
      <c r="T325" s="5"/>
      <c r="U325" s="5"/>
      <c r="V325" s="5"/>
      <c r="W325" s="5"/>
      <c r="X325" s="5"/>
      <c r="Y325" s="5"/>
      <c r="Z325" s="5"/>
    </row>
    <row r="326" spans="1:26" ht="12.75" customHeight="1" x14ac:dyDescent="0.2">
      <c r="A326" s="47" t="e">
        <f t="shared" si="2"/>
        <v>#NAME?</v>
      </c>
      <c r="B326" s="48" t="e">
        <f>IF('Loan Amort Schedule  7-15'!Pay_Num&lt;&gt;"",DATE(YEAR('Loan Amort Schedule  7-15'!Loan_Start),MONTH('Loan Amort Schedule  7-15'!Loan_Start)+('Loan Amort Schedule  7-15'!Pay_Num)*12/'Loan Amort Schedule  7-15'!Num_Pmt_Per_Year,DAY('Loan Amort Schedule  7-15'!Loan_Start)),"")</f>
        <v>#NAME?</v>
      </c>
      <c r="C326" s="50" t="e">
        <f>IF('Loan Amort Schedule  7-15'!Pay_Num&lt;&gt;"",I325,"")</f>
        <v>#NAME?</v>
      </c>
      <c r="D326" s="50" t="e">
        <f>IF('Loan Amort Schedule  7-15'!Pay_Num&lt;&gt;"",'Loan Amort Schedule  7-15'!Scheduled_Monthly_Payment,"")</f>
        <v>#NAME?</v>
      </c>
      <c r="E326"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26"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26" s="50" t="e">
        <f>IF('Loan Amort Schedule  7-15'!Pay_Num&lt;&gt;"",'Loan Amort Schedule  7-15'!Total_Pay-'Loan Amort Schedule  7-15'!Int,"")</f>
        <v>#NAME?</v>
      </c>
      <c r="H326" s="50" t="e">
        <f>IF('Loan Amort Schedule  7-15'!Pay_Num&lt;&gt;"",'Loan Amort Schedule  7-15'!Beg_Bal*'Loan Amort Schedule  7-15'!Interest_Rate/'Loan Amort Schedule  7-15'!Num_Pmt_Per_Year,"")</f>
        <v>#NAME?</v>
      </c>
      <c r="I326" s="50" t="e">
        <f>IF(AND('Loan Amort Schedule  7-15'!Pay_Num&lt;&gt;"",'Loan Amort Schedule  7-15'!Sched_Pay+'Loan Amort Schedule  7-15'!Extra_Pay&lt;'Loan Amort Schedule  7-15'!Beg_Bal),'Loan Amort Schedule  7-15'!Beg_Bal-'Loan Amort Schedule  7-15'!Princ,IF('Loan Amort Schedule  7-15'!Pay_Num&lt;&gt;"",0,""))</f>
        <v>#NAME?</v>
      </c>
      <c r="J326" s="50" t="e">
        <f t="shared" si="1"/>
        <v>#NAME?</v>
      </c>
      <c r="K326" s="5"/>
      <c r="L326" s="5"/>
      <c r="M326" s="5"/>
      <c r="N326" s="5"/>
      <c r="O326" s="5"/>
      <c r="P326" s="5"/>
      <c r="Q326" s="5"/>
      <c r="R326" s="5"/>
      <c r="S326" s="5"/>
      <c r="T326" s="5"/>
      <c r="U326" s="5"/>
      <c r="V326" s="5"/>
      <c r="W326" s="5"/>
      <c r="X326" s="5"/>
      <c r="Y326" s="5"/>
      <c r="Z326" s="5"/>
    </row>
    <row r="327" spans="1:26" ht="12.75" customHeight="1" x14ac:dyDescent="0.2">
      <c r="A327" s="47" t="e">
        <f t="shared" si="2"/>
        <v>#NAME?</v>
      </c>
      <c r="B327" s="48" t="e">
        <f>IF('Loan Amort Schedule  7-15'!Pay_Num&lt;&gt;"",DATE(YEAR('Loan Amort Schedule  7-15'!Loan_Start),MONTH('Loan Amort Schedule  7-15'!Loan_Start)+('Loan Amort Schedule  7-15'!Pay_Num)*12/'Loan Amort Schedule  7-15'!Num_Pmt_Per_Year,DAY('Loan Amort Schedule  7-15'!Loan_Start)),"")</f>
        <v>#NAME?</v>
      </c>
      <c r="C327" s="50" t="e">
        <f>IF('Loan Amort Schedule  7-15'!Pay_Num&lt;&gt;"",I326,"")</f>
        <v>#NAME?</v>
      </c>
      <c r="D327" s="50" t="e">
        <f>IF('Loan Amort Schedule  7-15'!Pay_Num&lt;&gt;"",'Loan Amort Schedule  7-15'!Scheduled_Monthly_Payment,"")</f>
        <v>#NAME?</v>
      </c>
      <c r="E327"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27"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27" s="50" t="e">
        <f>IF('Loan Amort Schedule  7-15'!Pay_Num&lt;&gt;"",'Loan Amort Schedule  7-15'!Total_Pay-'Loan Amort Schedule  7-15'!Int,"")</f>
        <v>#NAME?</v>
      </c>
      <c r="H327" s="50" t="e">
        <f>IF('Loan Amort Schedule  7-15'!Pay_Num&lt;&gt;"",'Loan Amort Schedule  7-15'!Beg_Bal*'Loan Amort Schedule  7-15'!Interest_Rate/'Loan Amort Schedule  7-15'!Num_Pmt_Per_Year,"")</f>
        <v>#NAME?</v>
      </c>
      <c r="I327" s="50" t="e">
        <f>IF(AND('Loan Amort Schedule  7-15'!Pay_Num&lt;&gt;"",'Loan Amort Schedule  7-15'!Sched_Pay+'Loan Amort Schedule  7-15'!Extra_Pay&lt;'Loan Amort Schedule  7-15'!Beg_Bal),'Loan Amort Schedule  7-15'!Beg_Bal-'Loan Amort Schedule  7-15'!Princ,IF('Loan Amort Schedule  7-15'!Pay_Num&lt;&gt;"",0,""))</f>
        <v>#NAME?</v>
      </c>
      <c r="J327" s="50" t="e">
        <f t="shared" si="1"/>
        <v>#NAME?</v>
      </c>
      <c r="K327" s="5"/>
      <c r="L327" s="5"/>
      <c r="M327" s="5"/>
      <c r="N327" s="5"/>
      <c r="O327" s="5"/>
      <c r="P327" s="5"/>
      <c r="Q327" s="5"/>
      <c r="R327" s="5"/>
      <c r="S327" s="5"/>
      <c r="T327" s="5"/>
      <c r="U327" s="5"/>
      <c r="V327" s="5"/>
      <c r="W327" s="5"/>
      <c r="X327" s="5"/>
      <c r="Y327" s="5"/>
      <c r="Z327" s="5"/>
    </row>
    <row r="328" spans="1:26" ht="12.75" customHeight="1" x14ac:dyDescent="0.2">
      <c r="A328" s="47" t="e">
        <f t="shared" si="2"/>
        <v>#NAME?</v>
      </c>
      <c r="B328" s="48" t="e">
        <f>IF('Loan Amort Schedule  7-15'!Pay_Num&lt;&gt;"",DATE(YEAR('Loan Amort Schedule  7-15'!Loan_Start),MONTH('Loan Amort Schedule  7-15'!Loan_Start)+('Loan Amort Schedule  7-15'!Pay_Num)*12/'Loan Amort Schedule  7-15'!Num_Pmt_Per_Year,DAY('Loan Amort Schedule  7-15'!Loan_Start)),"")</f>
        <v>#NAME?</v>
      </c>
      <c r="C328" s="50" t="e">
        <f>IF('Loan Amort Schedule  7-15'!Pay_Num&lt;&gt;"",I327,"")</f>
        <v>#NAME?</v>
      </c>
      <c r="D328" s="50" t="e">
        <f>IF('Loan Amort Schedule  7-15'!Pay_Num&lt;&gt;"",'Loan Amort Schedule  7-15'!Scheduled_Monthly_Payment,"")</f>
        <v>#NAME?</v>
      </c>
      <c r="E328"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28"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28" s="50" t="e">
        <f>IF('Loan Amort Schedule  7-15'!Pay_Num&lt;&gt;"",'Loan Amort Schedule  7-15'!Total_Pay-'Loan Amort Schedule  7-15'!Int,"")</f>
        <v>#NAME?</v>
      </c>
      <c r="H328" s="50" t="e">
        <f>IF('Loan Amort Schedule  7-15'!Pay_Num&lt;&gt;"",'Loan Amort Schedule  7-15'!Beg_Bal*'Loan Amort Schedule  7-15'!Interest_Rate/'Loan Amort Schedule  7-15'!Num_Pmt_Per_Year,"")</f>
        <v>#NAME?</v>
      </c>
      <c r="I328" s="50" t="e">
        <f>IF(AND('Loan Amort Schedule  7-15'!Pay_Num&lt;&gt;"",'Loan Amort Schedule  7-15'!Sched_Pay+'Loan Amort Schedule  7-15'!Extra_Pay&lt;'Loan Amort Schedule  7-15'!Beg_Bal),'Loan Amort Schedule  7-15'!Beg_Bal-'Loan Amort Schedule  7-15'!Princ,IF('Loan Amort Schedule  7-15'!Pay_Num&lt;&gt;"",0,""))</f>
        <v>#NAME?</v>
      </c>
      <c r="J328" s="50" t="e">
        <f t="shared" si="1"/>
        <v>#NAME?</v>
      </c>
      <c r="K328" s="5"/>
      <c r="L328" s="5"/>
      <c r="M328" s="5"/>
      <c r="N328" s="5"/>
      <c r="O328" s="5"/>
      <c r="P328" s="5"/>
      <c r="Q328" s="5"/>
      <c r="R328" s="5"/>
      <c r="S328" s="5"/>
      <c r="T328" s="5"/>
      <c r="U328" s="5"/>
      <c r="V328" s="5"/>
      <c r="W328" s="5"/>
      <c r="X328" s="5"/>
      <c r="Y328" s="5"/>
      <c r="Z328" s="5"/>
    </row>
    <row r="329" spans="1:26" ht="12.75" customHeight="1" x14ac:dyDescent="0.2">
      <c r="A329" s="47" t="e">
        <f t="shared" si="2"/>
        <v>#NAME?</v>
      </c>
      <c r="B329" s="48" t="e">
        <f>IF('Loan Amort Schedule  7-15'!Pay_Num&lt;&gt;"",DATE(YEAR('Loan Amort Schedule  7-15'!Loan_Start),MONTH('Loan Amort Schedule  7-15'!Loan_Start)+('Loan Amort Schedule  7-15'!Pay_Num)*12/'Loan Amort Schedule  7-15'!Num_Pmt_Per_Year,DAY('Loan Amort Schedule  7-15'!Loan_Start)),"")</f>
        <v>#NAME?</v>
      </c>
      <c r="C329" s="50" t="e">
        <f>IF('Loan Amort Schedule  7-15'!Pay_Num&lt;&gt;"",I328,"")</f>
        <v>#NAME?</v>
      </c>
      <c r="D329" s="50" t="e">
        <f>IF('Loan Amort Schedule  7-15'!Pay_Num&lt;&gt;"",'Loan Amort Schedule  7-15'!Scheduled_Monthly_Payment,"")</f>
        <v>#NAME?</v>
      </c>
      <c r="E329"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29"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29" s="50" t="e">
        <f>IF('Loan Amort Schedule  7-15'!Pay_Num&lt;&gt;"",'Loan Amort Schedule  7-15'!Total_Pay-'Loan Amort Schedule  7-15'!Int,"")</f>
        <v>#NAME?</v>
      </c>
      <c r="H329" s="50" t="e">
        <f>IF('Loan Amort Schedule  7-15'!Pay_Num&lt;&gt;"",'Loan Amort Schedule  7-15'!Beg_Bal*'Loan Amort Schedule  7-15'!Interest_Rate/'Loan Amort Schedule  7-15'!Num_Pmt_Per_Year,"")</f>
        <v>#NAME?</v>
      </c>
      <c r="I329" s="50" t="e">
        <f>IF(AND('Loan Amort Schedule  7-15'!Pay_Num&lt;&gt;"",'Loan Amort Schedule  7-15'!Sched_Pay+'Loan Amort Schedule  7-15'!Extra_Pay&lt;'Loan Amort Schedule  7-15'!Beg_Bal),'Loan Amort Schedule  7-15'!Beg_Bal-'Loan Amort Schedule  7-15'!Princ,IF('Loan Amort Schedule  7-15'!Pay_Num&lt;&gt;"",0,""))</f>
        <v>#NAME?</v>
      </c>
      <c r="J329" s="50" t="e">
        <f t="shared" si="1"/>
        <v>#NAME?</v>
      </c>
      <c r="K329" s="5"/>
      <c r="L329" s="5"/>
      <c r="M329" s="5"/>
      <c r="N329" s="5"/>
      <c r="O329" s="5"/>
      <c r="P329" s="5"/>
      <c r="Q329" s="5"/>
      <c r="R329" s="5"/>
      <c r="S329" s="5"/>
      <c r="T329" s="5"/>
      <c r="U329" s="5"/>
      <c r="V329" s="5"/>
      <c r="W329" s="5"/>
      <c r="X329" s="5"/>
      <c r="Y329" s="5"/>
      <c r="Z329" s="5"/>
    </row>
    <row r="330" spans="1:26" ht="12.75" customHeight="1" x14ac:dyDescent="0.2">
      <c r="A330" s="47" t="e">
        <f t="shared" si="2"/>
        <v>#NAME?</v>
      </c>
      <c r="B330" s="48" t="e">
        <f>IF('Loan Amort Schedule  7-15'!Pay_Num&lt;&gt;"",DATE(YEAR('Loan Amort Schedule  7-15'!Loan_Start),MONTH('Loan Amort Schedule  7-15'!Loan_Start)+('Loan Amort Schedule  7-15'!Pay_Num)*12/'Loan Amort Schedule  7-15'!Num_Pmt_Per_Year,DAY('Loan Amort Schedule  7-15'!Loan_Start)),"")</f>
        <v>#NAME?</v>
      </c>
      <c r="C330" s="50" t="e">
        <f>IF('Loan Amort Schedule  7-15'!Pay_Num&lt;&gt;"",I329,"")</f>
        <v>#NAME?</v>
      </c>
      <c r="D330" s="50" t="e">
        <f>IF('Loan Amort Schedule  7-15'!Pay_Num&lt;&gt;"",'Loan Amort Schedule  7-15'!Scheduled_Monthly_Payment,"")</f>
        <v>#NAME?</v>
      </c>
      <c r="E330"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30"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30" s="50" t="e">
        <f>IF('Loan Amort Schedule  7-15'!Pay_Num&lt;&gt;"",'Loan Amort Schedule  7-15'!Total_Pay-'Loan Amort Schedule  7-15'!Int,"")</f>
        <v>#NAME?</v>
      </c>
      <c r="H330" s="50" t="e">
        <f>IF('Loan Amort Schedule  7-15'!Pay_Num&lt;&gt;"",'Loan Amort Schedule  7-15'!Beg_Bal*'Loan Amort Schedule  7-15'!Interest_Rate/'Loan Amort Schedule  7-15'!Num_Pmt_Per_Year,"")</f>
        <v>#NAME?</v>
      </c>
      <c r="I330" s="50" t="e">
        <f>IF(AND('Loan Amort Schedule  7-15'!Pay_Num&lt;&gt;"",'Loan Amort Schedule  7-15'!Sched_Pay+'Loan Amort Schedule  7-15'!Extra_Pay&lt;'Loan Amort Schedule  7-15'!Beg_Bal),'Loan Amort Schedule  7-15'!Beg_Bal-'Loan Amort Schedule  7-15'!Princ,IF('Loan Amort Schedule  7-15'!Pay_Num&lt;&gt;"",0,""))</f>
        <v>#NAME?</v>
      </c>
      <c r="J330" s="50" t="e">
        <f t="shared" si="1"/>
        <v>#NAME?</v>
      </c>
      <c r="K330" s="5"/>
      <c r="L330" s="5"/>
      <c r="M330" s="5"/>
      <c r="N330" s="5"/>
      <c r="O330" s="5"/>
      <c r="P330" s="5"/>
      <c r="Q330" s="5"/>
      <c r="R330" s="5"/>
      <c r="S330" s="5"/>
      <c r="T330" s="5"/>
      <c r="U330" s="5"/>
      <c r="V330" s="5"/>
      <c r="W330" s="5"/>
      <c r="X330" s="5"/>
      <c r="Y330" s="5"/>
      <c r="Z330" s="5"/>
    </row>
    <row r="331" spans="1:26" ht="12.75" customHeight="1" x14ac:dyDescent="0.2">
      <c r="A331" s="47" t="e">
        <f t="shared" si="2"/>
        <v>#NAME?</v>
      </c>
      <c r="B331" s="48" t="e">
        <f>IF('Loan Amort Schedule  7-15'!Pay_Num&lt;&gt;"",DATE(YEAR('Loan Amort Schedule  7-15'!Loan_Start),MONTH('Loan Amort Schedule  7-15'!Loan_Start)+('Loan Amort Schedule  7-15'!Pay_Num)*12/'Loan Amort Schedule  7-15'!Num_Pmt_Per_Year,DAY('Loan Amort Schedule  7-15'!Loan_Start)),"")</f>
        <v>#NAME?</v>
      </c>
      <c r="C331" s="50" t="e">
        <f>IF('Loan Amort Schedule  7-15'!Pay_Num&lt;&gt;"",I330,"")</f>
        <v>#NAME?</v>
      </c>
      <c r="D331" s="50" t="e">
        <f>IF('Loan Amort Schedule  7-15'!Pay_Num&lt;&gt;"",'Loan Amort Schedule  7-15'!Scheduled_Monthly_Payment,"")</f>
        <v>#NAME?</v>
      </c>
      <c r="E331"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31"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31" s="50" t="e">
        <f>IF('Loan Amort Schedule  7-15'!Pay_Num&lt;&gt;"",'Loan Amort Schedule  7-15'!Total_Pay-'Loan Amort Schedule  7-15'!Int,"")</f>
        <v>#NAME?</v>
      </c>
      <c r="H331" s="50" t="e">
        <f>IF('Loan Amort Schedule  7-15'!Pay_Num&lt;&gt;"",'Loan Amort Schedule  7-15'!Beg_Bal*'Loan Amort Schedule  7-15'!Interest_Rate/'Loan Amort Schedule  7-15'!Num_Pmt_Per_Year,"")</f>
        <v>#NAME?</v>
      </c>
      <c r="I331" s="50" t="e">
        <f>IF(AND('Loan Amort Schedule  7-15'!Pay_Num&lt;&gt;"",'Loan Amort Schedule  7-15'!Sched_Pay+'Loan Amort Schedule  7-15'!Extra_Pay&lt;'Loan Amort Schedule  7-15'!Beg_Bal),'Loan Amort Schedule  7-15'!Beg_Bal-'Loan Amort Schedule  7-15'!Princ,IF('Loan Amort Schedule  7-15'!Pay_Num&lt;&gt;"",0,""))</f>
        <v>#NAME?</v>
      </c>
      <c r="J331" s="50" t="e">
        <f t="shared" si="1"/>
        <v>#NAME?</v>
      </c>
      <c r="K331" s="5"/>
      <c r="L331" s="5"/>
      <c r="M331" s="5"/>
      <c r="N331" s="5"/>
      <c r="O331" s="5"/>
      <c r="P331" s="5"/>
      <c r="Q331" s="5"/>
      <c r="R331" s="5"/>
      <c r="S331" s="5"/>
      <c r="T331" s="5"/>
      <c r="U331" s="5"/>
      <c r="V331" s="5"/>
      <c r="W331" s="5"/>
      <c r="X331" s="5"/>
      <c r="Y331" s="5"/>
      <c r="Z331" s="5"/>
    </row>
    <row r="332" spans="1:26" ht="12.75" customHeight="1" x14ac:dyDescent="0.2">
      <c r="A332" s="47" t="e">
        <f t="shared" si="2"/>
        <v>#NAME?</v>
      </c>
      <c r="B332" s="48" t="e">
        <f>IF('Loan Amort Schedule  7-15'!Pay_Num&lt;&gt;"",DATE(YEAR('Loan Amort Schedule  7-15'!Loan_Start),MONTH('Loan Amort Schedule  7-15'!Loan_Start)+('Loan Amort Schedule  7-15'!Pay_Num)*12/'Loan Amort Schedule  7-15'!Num_Pmt_Per_Year,DAY('Loan Amort Schedule  7-15'!Loan_Start)),"")</f>
        <v>#NAME?</v>
      </c>
      <c r="C332" s="50" t="e">
        <f>IF('Loan Amort Schedule  7-15'!Pay_Num&lt;&gt;"",I331,"")</f>
        <v>#NAME?</v>
      </c>
      <c r="D332" s="50" t="e">
        <f>IF('Loan Amort Schedule  7-15'!Pay_Num&lt;&gt;"",'Loan Amort Schedule  7-15'!Scheduled_Monthly_Payment,"")</f>
        <v>#NAME?</v>
      </c>
      <c r="E332"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32"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32" s="50" t="e">
        <f>IF('Loan Amort Schedule  7-15'!Pay_Num&lt;&gt;"",'Loan Amort Schedule  7-15'!Total_Pay-'Loan Amort Schedule  7-15'!Int,"")</f>
        <v>#NAME?</v>
      </c>
      <c r="H332" s="50" t="e">
        <f>IF('Loan Amort Schedule  7-15'!Pay_Num&lt;&gt;"",'Loan Amort Schedule  7-15'!Beg_Bal*'Loan Amort Schedule  7-15'!Interest_Rate/'Loan Amort Schedule  7-15'!Num_Pmt_Per_Year,"")</f>
        <v>#NAME?</v>
      </c>
      <c r="I332" s="50" t="e">
        <f>IF(AND('Loan Amort Schedule  7-15'!Pay_Num&lt;&gt;"",'Loan Amort Schedule  7-15'!Sched_Pay+'Loan Amort Schedule  7-15'!Extra_Pay&lt;'Loan Amort Schedule  7-15'!Beg_Bal),'Loan Amort Schedule  7-15'!Beg_Bal-'Loan Amort Schedule  7-15'!Princ,IF('Loan Amort Schedule  7-15'!Pay_Num&lt;&gt;"",0,""))</f>
        <v>#NAME?</v>
      </c>
      <c r="J332" s="50" t="e">
        <f t="shared" si="1"/>
        <v>#NAME?</v>
      </c>
      <c r="K332" s="5"/>
      <c r="L332" s="5"/>
      <c r="M332" s="5"/>
      <c r="N332" s="5"/>
      <c r="O332" s="5"/>
      <c r="P332" s="5"/>
      <c r="Q332" s="5"/>
      <c r="R332" s="5"/>
      <c r="S332" s="5"/>
      <c r="T332" s="5"/>
      <c r="U332" s="5"/>
      <c r="V332" s="5"/>
      <c r="W332" s="5"/>
      <c r="X332" s="5"/>
      <c r="Y332" s="5"/>
      <c r="Z332" s="5"/>
    </row>
    <row r="333" spans="1:26" ht="12.75" customHeight="1" x14ac:dyDescent="0.2">
      <c r="A333" s="47" t="e">
        <f t="shared" si="2"/>
        <v>#NAME?</v>
      </c>
      <c r="B333" s="48" t="e">
        <f>IF('Loan Amort Schedule  7-15'!Pay_Num&lt;&gt;"",DATE(YEAR('Loan Amort Schedule  7-15'!Loan_Start),MONTH('Loan Amort Schedule  7-15'!Loan_Start)+('Loan Amort Schedule  7-15'!Pay_Num)*12/'Loan Amort Schedule  7-15'!Num_Pmt_Per_Year,DAY('Loan Amort Schedule  7-15'!Loan_Start)),"")</f>
        <v>#NAME?</v>
      </c>
      <c r="C333" s="50" t="e">
        <f>IF('Loan Amort Schedule  7-15'!Pay_Num&lt;&gt;"",I332,"")</f>
        <v>#NAME?</v>
      </c>
      <c r="D333" s="50" t="e">
        <f>IF('Loan Amort Schedule  7-15'!Pay_Num&lt;&gt;"",'Loan Amort Schedule  7-15'!Scheduled_Monthly_Payment,"")</f>
        <v>#NAME?</v>
      </c>
      <c r="E333"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33"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33" s="50" t="e">
        <f>IF('Loan Amort Schedule  7-15'!Pay_Num&lt;&gt;"",'Loan Amort Schedule  7-15'!Total_Pay-'Loan Amort Schedule  7-15'!Int,"")</f>
        <v>#NAME?</v>
      </c>
      <c r="H333" s="50" t="e">
        <f>IF('Loan Amort Schedule  7-15'!Pay_Num&lt;&gt;"",'Loan Amort Schedule  7-15'!Beg_Bal*'Loan Amort Schedule  7-15'!Interest_Rate/'Loan Amort Schedule  7-15'!Num_Pmt_Per_Year,"")</f>
        <v>#NAME?</v>
      </c>
      <c r="I333" s="50" t="e">
        <f>IF(AND('Loan Amort Schedule  7-15'!Pay_Num&lt;&gt;"",'Loan Amort Schedule  7-15'!Sched_Pay+'Loan Amort Schedule  7-15'!Extra_Pay&lt;'Loan Amort Schedule  7-15'!Beg_Bal),'Loan Amort Schedule  7-15'!Beg_Bal-'Loan Amort Schedule  7-15'!Princ,IF('Loan Amort Schedule  7-15'!Pay_Num&lt;&gt;"",0,""))</f>
        <v>#NAME?</v>
      </c>
      <c r="J333" s="50" t="e">
        <f t="shared" si="1"/>
        <v>#NAME?</v>
      </c>
      <c r="K333" s="5"/>
      <c r="L333" s="5"/>
      <c r="M333" s="5"/>
      <c r="N333" s="5"/>
      <c r="O333" s="5"/>
      <c r="P333" s="5"/>
      <c r="Q333" s="5"/>
      <c r="R333" s="5"/>
      <c r="S333" s="5"/>
      <c r="T333" s="5"/>
      <c r="U333" s="5"/>
      <c r="V333" s="5"/>
      <c r="W333" s="5"/>
      <c r="X333" s="5"/>
      <c r="Y333" s="5"/>
      <c r="Z333" s="5"/>
    </row>
    <row r="334" spans="1:26" ht="12.75" customHeight="1" x14ac:dyDescent="0.2">
      <c r="A334" s="47" t="e">
        <f t="shared" si="2"/>
        <v>#NAME?</v>
      </c>
      <c r="B334" s="48" t="e">
        <f>IF('Loan Amort Schedule  7-15'!Pay_Num&lt;&gt;"",DATE(YEAR('Loan Amort Schedule  7-15'!Loan_Start),MONTH('Loan Amort Schedule  7-15'!Loan_Start)+('Loan Amort Schedule  7-15'!Pay_Num)*12/'Loan Amort Schedule  7-15'!Num_Pmt_Per_Year,DAY('Loan Amort Schedule  7-15'!Loan_Start)),"")</f>
        <v>#NAME?</v>
      </c>
      <c r="C334" s="50" t="e">
        <f>IF('Loan Amort Schedule  7-15'!Pay_Num&lt;&gt;"",I333,"")</f>
        <v>#NAME?</v>
      </c>
      <c r="D334" s="50" t="e">
        <f>IF('Loan Amort Schedule  7-15'!Pay_Num&lt;&gt;"",'Loan Amort Schedule  7-15'!Scheduled_Monthly_Payment,"")</f>
        <v>#NAME?</v>
      </c>
      <c r="E334"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34"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34" s="50" t="e">
        <f>IF('Loan Amort Schedule  7-15'!Pay_Num&lt;&gt;"",'Loan Amort Schedule  7-15'!Total_Pay-'Loan Amort Schedule  7-15'!Int,"")</f>
        <v>#NAME?</v>
      </c>
      <c r="H334" s="50" t="e">
        <f>IF('Loan Amort Schedule  7-15'!Pay_Num&lt;&gt;"",'Loan Amort Schedule  7-15'!Beg_Bal*'Loan Amort Schedule  7-15'!Interest_Rate/'Loan Amort Schedule  7-15'!Num_Pmt_Per_Year,"")</f>
        <v>#NAME?</v>
      </c>
      <c r="I334" s="50" t="e">
        <f>IF(AND('Loan Amort Schedule  7-15'!Pay_Num&lt;&gt;"",'Loan Amort Schedule  7-15'!Sched_Pay+'Loan Amort Schedule  7-15'!Extra_Pay&lt;'Loan Amort Schedule  7-15'!Beg_Bal),'Loan Amort Schedule  7-15'!Beg_Bal-'Loan Amort Schedule  7-15'!Princ,IF('Loan Amort Schedule  7-15'!Pay_Num&lt;&gt;"",0,""))</f>
        <v>#NAME?</v>
      </c>
      <c r="J334" s="50" t="e">
        <f t="shared" si="1"/>
        <v>#NAME?</v>
      </c>
      <c r="K334" s="5"/>
      <c r="L334" s="5"/>
      <c r="M334" s="5"/>
      <c r="N334" s="5"/>
      <c r="O334" s="5"/>
      <c r="P334" s="5"/>
      <c r="Q334" s="5"/>
      <c r="R334" s="5"/>
      <c r="S334" s="5"/>
      <c r="T334" s="5"/>
      <c r="U334" s="5"/>
      <c r="V334" s="5"/>
      <c r="W334" s="5"/>
      <c r="X334" s="5"/>
      <c r="Y334" s="5"/>
      <c r="Z334" s="5"/>
    </row>
    <row r="335" spans="1:26" ht="12.75" customHeight="1" x14ac:dyDescent="0.2">
      <c r="A335" s="47" t="e">
        <f t="shared" si="2"/>
        <v>#NAME?</v>
      </c>
      <c r="B335" s="48" t="e">
        <f>IF('Loan Amort Schedule  7-15'!Pay_Num&lt;&gt;"",DATE(YEAR('Loan Amort Schedule  7-15'!Loan_Start),MONTH('Loan Amort Schedule  7-15'!Loan_Start)+('Loan Amort Schedule  7-15'!Pay_Num)*12/'Loan Amort Schedule  7-15'!Num_Pmt_Per_Year,DAY('Loan Amort Schedule  7-15'!Loan_Start)),"")</f>
        <v>#NAME?</v>
      </c>
      <c r="C335" s="50" t="e">
        <f>IF('Loan Amort Schedule  7-15'!Pay_Num&lt;&gt;"",I334,"")</f>
        <v>#NAME?</v>
      </c>
      <c r="D335" s="50" t="e">
        <f>IF('Loan Amort Schedule  7-15'!Pay_Num&lt;&gt;"",'Loan Amort Schedule  7-15'!Scheduled_Monthly_Payment,"")</f>
        <v>#NAME?</v>
      </c>
      <c r="E335"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35"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35" s="50" t="e">
        <f>IF('Loan Amort Schedule  7-15'!Pay_Num&lt;&gt;"",'Loan Amort Schedule  7-15'!Total_Pay-'Loan Amort Schedule  7-15'!Int,"")</f>
        <v>#NAME?</v>
      </c>
      <c r="H335" s="50" t="e">
        <f>IF('Loan Amort Schedule  7-15'!Pay_Num&lt;&gt;"",'Loan Amort Schedule  7-15'!Beg_Bal*'Loan Amort Schedule  7-15'!Interest_Rate/'Loan Amort Schedule  7-15'!Num_Pmt_Per_Year,"")</f>
        <v>#NAME?</v>
      </c>
      <c r="I335" s="50" t="e">
        <f>IF(AND('Loan Amort Schedule  7-15'!Pay_Num&lt;&gt;"",'Loan Amort Schedule  7-15'!Sched_Pay+'Loan Amort Schedule  7-15'!Extra_Pay&lt;'Loan Amort Schedule  7-15'!Beg_Bal),'Loan Amort Schedule  7-15'!Beg_Bal-'Loan Amort Schedule  7-15'!Princ,IF('Loan Amort Schedule  7-15'!Pay_Num&lt;&gt;"",0,""))</f>
        <v>#NAME?</v>
      </c>
      <c r="J335" s="50" t="e">
        <f t="shared" si="1"/>
        <v>#NAME?</v>
      </c>
      <c r="K335" s="5"/>
      <c r="L335" s="5"/>
      <c r="M335" s="5"/>
      <c r="N335" s="5"/>
      <c r="O335" s="5"/>
      <c r="P335" s="5"/>
      <c r="Q335" s="5"/>
      <c r="R335" s="5"/>
      <c r="S335" s="5"/>
      <c r="T335" s="5"/>
      <c r="U335" s="5"/>
      <c r="V335" s="5"/>
      <c r="W335" s="5"/>
      <c r="X335" s="5"/>
      <c r="Y335" s="5"/>
      <c r="Z335" s="5"/>
    </row>
    <row r="336" spans="1:26" ht="12.75" customHeight="1" x14ac:dyDescent="0.2">
      <c r="A336" s="47" t="e">
        <f t="shared" si="2"/>
        <v>#NAME?</v>
      </c>
      <c r="B336" s="48" t="e">
        <f>IF('Loan Amort Schedule  7-15'!Pay_Num&lt;&gt;"",DATE(YEAR('Loan Amort Schedule  7-15'!Loan_Start),MONTH('Loan Amort Schedule  7-15'!Loan_Start)+('Loan Amort Schedule  7-15'!Pay_Num)*12/'Loan Amort Schedule  7-15'!Num_Pmt_Per_Year,DAY('Loan Amort Schedule  7-15'!Loan_Start)),"")</f>
        <v>#NAME?</v>
      </c>
      <c r="C336" s="50" t="e">
        <f>IF('Loan Amort Schedule  7-15'!Pay_Num&lt;&gt;"",I335,"")</f>
        <v>#NAME?</v>
      </c>
      <c r="D336" s="50" t="e">
        <f>IF('Loan Amort Schedule  7-15'!Pay_Num&lt;&gt;"",'Loan Amort Schedule  7-15'!Scheduled_Monthly_Payment,"")</f>
        <v>#NAME?</v>
      </c>
      <c r="E336"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36"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36" s="50" t="e">
        <f>IF('Loan Amort Schedule  7-15'!Pay_Num&lt;&gt;"",'Loan Amort Schedule  7-15'!Total_Pay-'Loan Amort Schedule  7-15'!Int,"")</f>
        <v>#NAME?</v>
      </c>
      <c r="H336" s="50" t="e">
        <f>IF('Loan Amort Schedule  7-15'!Pay_Num&lt;&gt;"",'Loan Amort Schedule  7-15'!Beg_Bal*'Loan Amort Schedule  7-15'!Interest_Rate/'Loan Amort Schedule  7-15'!Num_Pmt_Per_Year,"")</f>
        <v>#NAME?</v>
      </c>
      <c r="I336" s="50" t="e">
        <f>IF(AND('Loan Amort Schedule  7-15'!Pay_Num&lt;&gt;"",'Loan Amort Schedule  7-15'!Sched_Pay+'Loan Amort Schedule  7-15'!Extra_Pay&lt;'Loan Amort Schedule  7-15'!Beg_Bal),'Loan Amort Schedule  7-15'!Beg_Bal-'Loan Amort Schedule  7-15'!Princ,IF('Loan Amort Schedule  7-15'!Pay_Num&lt;&gt;"",0,""))</f>
        <v>#NAME?</v>
      </c>
      <c r="J336" s="50" t="e">
        <f t="shared" si="1"/>
        <v>#NAME?</v>
      </c>
      <c r="K336" s="5"/>
      <c r="L336" s="5"/>
      <c r="M336" s="5"/>
      <c r="N336" s="5"/>
      <c r="O336" s="5"/>
      <c r="P336" s="5"/>
      <c r="Q336" s="5"/>
      <c r="R336" s="5"/>
      <c r="S336" s="5"/>
      <c r="T336" s="5"/>
      <c r="U336" s="5"/>
      <c r="V336" s="5"/>
      <c r="W336" s="5"/>
      <c r="X336" s="5"/>
      <c r="Y336" s="5"/>
      <c r="Z336" s="5"/>
    </row>
    <row r="337" spans="1:26" ht="12.75" customHeight="1" x14ac:dyDescent="0.2">
      <c r="A337" s="47" t="e">
        <f t="shared" si="2"/>
        <v>#NAME?</v>
      </c>
      <c r="B337" s="48" t="e">
        <f>IF('Loan Amort Schedule  7-15'!Pay_Num&lt;&gt;"",DATE(YEAR('Loan Amort Schedule  7-15'!Loan_Start),MONTH('Loan Amort Schedule  7-15'!Loan_Start)+('Loan Amort Schedule  7-15'!Pay_Num)*12/'Loan Amort Schedule  7-15'!Num_Pmt_Per_Year,DAY('Loan Amort Schedule  7-15'!Loan_Start)),"")</f>
        <v>#NAME?</v>
      </c>
      <c r="C337" s="50" t="e">
        <f>IF('Loan Amort Schedule  7-15'!Pay_Num&lt;&gt;"",I336,"")</f>
        <v>#NAME?</v>
      </c>
      <c r="D337" s="50" t="e">
        <f>IF('Loan Amort Schedule  7-15'!Pay_Num&lt;&gt;"",'Loan Amort Schedule  7-15'!Scheduled_Monthly_Payment,"")</f>
        <v>#NAME?</v>
      </c>
      <c r="E337"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37"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37" s="50" t="e">
        <f>IF('Loan Amort Schedule  7-15'!Pay_Num&lt;&gt;"",'Loan Amort Schedule  7-15'!Total_Pay-'Loan Amort Schedule  7-15'!Int,"")</f>
        <v>#NAME?</v>
      </c>
      <c r="H337" s="50" t="e">
        <f>IF('Loan Amort Schedule  7-15'!Pay_Num&lt;&gt;"",'Loan Amort Schedule  7-15'!Beg_Bal*'Loan Amort Schedule  7-15'!Interest_Rate/'Loan Amort Schedule  7-15'!Num_Pmt_Per_Year,"")</f>
        <v>#NAME?</v>
      </c>
      <c r="I337" s="50" t="e">
        <f>IF(AND('Loan Amort Schedule  7-15'!Pay_Num&lt;&gt;"",'Loan Amort Schedule  7-15'!Sched_Pay+'Loan Amort Schedule  7-15'!Extra_Pay&lt;'Loan Amort Schedule  7-15'!Beg_Bal),'Loan Amort Schedule  7-15'!Beg_Bal-'Loan Amort Schedule  7-15'!Princ,IF('Loan Amort Schedule  7-15'!Pay_Num&lt;&gt;"",0,""))</f>
        <v>#NAME?</v>
      </c>
      <c r="J337" s="50" t="e">
        <f t="shared" si="1"/>
        <v>#NAME?</v>
      </c>
      <c r="K337" s="5"/>
      <c r="L337" s="5"/>
      <c r="M337" s="5"/>
      <c r="N337" s="5"/>
      <c r="O337" s="5"/>
      <c r="P337" s="5"/>
      <c r="Q337" s="5"/>
      <c r="R337" s="5"/>
      <c r="S337" s="5"/>
      <c r="T337" s="5"/>
      <c r="U337" s="5"/>
      <c r="V337" s="5"/>
      <c r="W337" s="5"/>
      <c r="X337" s="5"/>
      <c r="Y337" s="5"/>
      <c r="Z337" s="5"/>
    </row>
    <row r="338" spans="1:26" ht="12.75" customHeight="1" x14ac:dyDescent="0.2">
      <c r="A338" s="47" t="e">
        <f t="shared" si="2"/>
        <v>#NAME?</v>
      </c>
      <c r="B338" s="48" t="e">
        <f>IF('Loan Amort Schedule  7-15'!Pay_Num&lt;&gt;"",DATE(YEAR('Loan Amort Schedule  7-15'!Loan_Start),MONTH('Loan Amort Schedule  7-15'!Loan_Start)+('Loan Amort Schedule  7-15'!Pay_Num)*12/'Loan Amort Schedule  7-15'!Num_Pmt_Per_Year,DAY('Loan Amort Schedule  7-15'!Loan_Start)),"")</f>
        <v>#NAME?</v>
      </c>
      <c r="C338" s="50" t="e">
        <f>IF('Loan Amort Schedule  7-15'!Pay_Num&lt;&gt;"",I337,"")</f>
        <v>#NAME?</v>
      </c>
      <c r="D338" s="50" t="e">
        <f>IF('Loan Amort Schedule  7-15'!Pay_Num&lt;&gt;"",'Loan Amort Schedule  7-15'!Scheduled_Monthly_Payment,"")</f>
        <v>#NAME?</v>
      </c>
      <c r="E338"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38"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38" s="50" t="e">
        <f>IF('Loan Amort Schedule  7-15'!Pay_Num&lt;&gt;"",'Loan Amort Schedule  7-15'!Total_Pay-'Loan Amort Schedule  7-15'!Int,"")</f>
        <v>#NAME?</v>
      </c>
      <c r="H338" s="50" t="e">
        <f>IF('Loan Amort Schedule  7-15'!Pay_Num&lt;&gt;"",'Loan Amort Schedule  7-15'!Beg_Bal*'Loan Amort Schedule  7-15'!Interest_Rate/'Loan Amort Schedule  7-15'!Num_Pmt_Per_Year,"")</f>
        <v>#NAME?</v>
      </c>
      <c r="I338" s="50" t="e">
        <f>IF(AND('Loan Amort Schedule  7-15'!Pay_Num&lt;&gt;"",'Loan Amort Schedule  7-15'!Sched_Pay+'Loan Amort Schedule  7-15'!Extra_Pay&lt;'Loan Amort Schedule  7-15'!Beg_Bal),'Loan Amort Schedule  7-15'!Beg_Bal-'Loan Amort Schedule  7-15'!Princ,IF('Loan Amort Schedule  7-15'!Pay_Num&lt;&gt;"",0,""))</f>
        <v>#NAME?</v>
      </c>
      <c r="J338" s="50" t="e">
        <f t="shared" si="1"/>
        <v>#NAME?</v>
      </c>
      <c r="K338" s="5"/>
      <c r="L338" s="5"/>
      <c r="M338" s="5"/>
      <c r="N338" s="5"/>
      <c r="O338" s="5"/>
      <c r="P338" s="5"/>
      <c r="Q338" s="5"/>
      <c r="R338" s="5"/>
      <c r="S338" s="5"/>
      <c r="T338" s="5"/>
      <c r="U338" s="5"/>
      <c r="V338" s="5"/>
      <c r="W338" s="5"/>
      <c r="X338" s="5"/>
      <c r="Y338" s="5"/>
      <c r="Z338" s="5"/>
    </row>
    <row r="339" spans="1:26" ht="12.75" customHeight="1" x14ac:dyDescent="0.2">
      <c r="A339" s="47" t="e">
        <f t="shared" si="2"/>
        <v>#NAME?</v>
      </c>
      <c r="B339" s="48" t="e">
        <f>IF('Loan Amort Schedule  7-15'!Pay_Num&lt;&gt;"",DATE(YEAR('Loan Amort Schedule  7-15'!Loan_Start),MONTH('Loan Amort Schedule  7-15'!Loan_Start)+('Loan Amort Schedule  7-15'!Pay_Num)*12/'Loan Amort Schedule  7-15'!Num_Pmt_Per_Year,DAY('Loan Amort Schedule  7-15'!Loan_Start)),"")</f>
        <v>#NAME?</v>
      </c>
      <c r="C339" s="50" t="e">
        <f>IF('Loan Amort Schedule  7-15'!Pay_Num&lt;&gt;"",I338,"")</f>
        <v>#NAME?</v>
      </c>
      <c r="D339" s="50" t="e">
        <f>IF('Loan Amort Schedule  7-15'!Pay_Num&lt;&gt;"",'Loan Amort Schedule  7-15'!Scheduled_Monthly_Payment,"")</f>
        <v>#NAME?</v>
      </c>
      <c r="E339"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39"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39" s="50" t="e">
        <f>IF('Loan Amort Schedule  7-15'!Pay_Num&lt;&gt;"",'Loan Amort Schedule  7-15'!Total_Pay-'Loan Amort Schedule  7-15'!Int,"")</f>
        <v>#NAME?</v>
      </c>
      <c r="H339" s="50" t="e">
        <f>IF('Loan Amort Schedule  7-15'!Pay_Num&lt;&gt;"",'Loan Amort Schedule  7-15'!Beg_Bal*'Loan Amort Schedule  7-15'!Interest_Rate/'Loan Amort Schedule  7-15'!Num_Pmt_Per_Year,"")</f>
        <v>#NAME?</v>
      </c>
      <c r="I339" s="50" t="e">
        <f>IF(AND('Loan Amort Schedule  7-15'!Pay_Num&lt;&gt;"",'Loan Amort Schedule  7-15'!Sched_Pay+'Loan Amort Schedule  7-15'!Extra_Pay&lt;'Loan Amort Schedule  7-15'!Beg_Bal),'Loan Amort Schedule  7-15'!Beg_Bal-'Loan Amort Schedule  7-15'!Princ,IF('Loan Amort Schedule  7-15'!Pay_Num&lt;&gt;"",0,""))</f>
        <v>#NAME?</v>
      </c>
      <c r="J339" s="50" t="e">
        <f t="shared" si="1"/>
        <v>#NAME?</v>
      </c>
      <c r="K339" s="5"/>
      <c r="L339" s="5"/>
      <c r="M339" s="5"/>
      <c r="N339" s="5"/>
      <c r="O339" s="5"/>
      <c r="P339" s="5"/>
      <c r="Q339" s="5"/>
      <c r="R339" s="5"/>
      <c r="S339" s="5"/>
      <c r="T339" s="5"/>
      <c r="U339" s="5"/>
      <c r="V339" s="5"/>
      <c r="W339" s="5"/>
      <c r="X339" s="5"/>
      <c r="Y339" s="5"/>
      <c r="Z339" s="5"/>
    </row>
    <row r="340" spans="1:26" ht="12.75" customHeight="1" x14ac:dyDescent="0.2">
      <c r="A340" s="47" t="e">
        <f t="shared" si="2"/>
        <v>#NAME?</v>
      </c>
      <c r="B340" s="48" t="e">
        <f>IF('Loan Amort Schedule  7-15'!Pay_Num&lt;&gt;"",DATE(YEAR('Loan Amort Schedule  7-15'!Loan_Start),MONTH('Loan Amort Schedule  7-15'!Loan_Start)+('Loan Amort Schedule  7-15'!Pay_Num)*12/'Loan Amort Schedule  7-15'!Num_Pmt_Per_Year,DAY('Loan Amort Schedule  7-15'!Loan_Start)),"")</f>
        <v>#NAME?</v>
      </c>
      <c r="C340" s="50" t="e">
        <f>IF('Loan Amort Schedule  7-15'!Pay_Num&lt;&gt;"",I339,"")</f>
        <v>#NAME?</v>
      </c>
      <c r="D340" s="50" t="e">
        <f>IF('Loan Amort Schedule  7-15'!Pay_Num&lt;&gt;"",'Loan Amort Schedule  7-15'!Scheduled_Monthly_Payment,"")</f>
        <v>#NAME?</v>
      </c>
      <c r="E340"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40"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40" s="50" t="e">
        <f>IF('Loan Amort Schedule  7-15'!Pay_Num&lt;&gt;"",'Loan Amort Schedule  7-15'!Total_Pay-'Loan Amort Schedule  7-15'!Int,"")</f>
        <v>#NAME?</v>
      </c>
      <c r="H340" s="50" t="e">
        <f>IF('Loan Amort Schedule  7-15'!Pay_Num&lt;&gt;"",'Loan Amort Schedule  7-15'!Beg_Bal*'Loan Amort Schedule  7-15'!Interest_Rate/'Loan Amort Schedule  7-15'!Num_Pmt_Per_Year,"")</f>
        <v>#NAME?</v>
      </c>
      <c r="I340" s="50" t="e">
        <f>IF(AND('Loan Amort Schedule  7-15'!Pay_Num&lt;&gt;"",'Loan Amort Schedule  7-15'!Sched_Pay+'Loan Amort Schedule  7-15'!Extra_Pay&lt;'Loan Amort Schedule  7-15'!Beg_Bal),'Loan Amort Schedule  7-15'!Beg_Bal-'Loan Amort Schedule  7-15'!Princ,IF('Loan Amort Schedule  7-15'!Pay_Num&lt;&gt;"",0,""))</f>
        <v>#NAME?</v>
      </c>
      <c r="J340" s="50" t="e">
        <f t="shared" si="1"/>
        <v>#NAME?</v>
      </c>
      <c r="K340" s="5"/>
      <c r="L340" s="5"/>
      <c r="M340" s="5"/>
      <c r="N340" s="5"/>
      <c r="O340" s="5"/>
      <c r="P340" s="5"/>
      <c r="Q340" s="5"/>
      <c r="R340" s="5"/>
      <c r="S340" s="5"/>
      <c r="T340" s="5"/>
      <c r="U340" s="5"/>
      <c r="V340" s="5"/>
      <c r="W340" s="5"/>
      <c r="X340" s="5"/>
      <c r="Y340" s="5"/>
      <c r="Z340" s="5"/>
    </row>
    <row r="341" spans="1:26" ht="12.75" customHeight="1" x14ac:dyDescent="0.2">
      <c r="A341" s="47" t="e">
        <f t="shared" si="2"/>
        <v>#NAME?</v>
      </c>
      <c r="B341" s="48" t="e">
        <f>IF('Loan Amort Schedule  7-15'!Pay_Num&lt;&gt;"",DATE(YEAR('Loan Amort Schedule  7-15'!Loan_Start),MONTH('Loan Amort Schedule  7-15'!Loan_Start)+('Loan Amort Schedule  7-15'!Pay_Num)*12/'Loan Amort Schedule  7-15'!Num_Pmt_Per_Year,DAY('Loan Amort Schedule  7-15'!Loan_Start)),"")</f>
        <v>#NAME?</v>
      </c>
      <c r="C341" s="50" t="e">
        <f>IF('Loan Amort Schedule  7-15'!Pay_Num&lt;&gt;"",I340,"")</f>
        <v>#NAME?</v>
      </c>
      <c r="D341" s="50" t="e">
        <f>IF('Loan Amort Schedule  7-15'!Pay_Num&lt;&gt;"",'Loan Amort Schedule  7-15'!Scheduled_Monthly_Payment,"")</f>
        <v>#NAME?</v>
      </c>
      <c r="E341"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41"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41" s="50" t="e">
        <f>IF('Loan Amort Schedule  7-15'!Pay_Num&lt;&gt;"",'Loan Amort Schedule  7-15'!Total_Pay-'Loan Amort Schedule  7-15'!Int,"")</f>
        <v>#NAME?</v>
      </c>
      <c r="H341" s="50" t="e">
        <f>IF('Loan Amort Schedule  7-15'!Pay_Num&lt;&gt;"",'Loan Amort Schedule  7-15'!Beg_Bal*'Loan Amort Schedule  7-15'!Interest_Rate/'Loan Amort Schedule  7-15'!Num_Pmt_Per_Year,"")</f>
        <v>#NAME?</v>
      </c>
      <c r="I341" s="50" t="e">
        <f>IF(AND('Loan Amort Schedule  7-15'!Pay_Num&lt;&gt;"",'Loan Amort Schedule  7-15'!Sched_Pay+'Loan Amort Schedule  7-15'!Extra_Pay&lt;'Loan Amort Schedule  7-15'!Beg_Bal),'Loan Amort Schedule  7-15'!Beg_Bal-'Loan Amort Schedule  7-15'!Princ,IF('Loan Amort Schedule  7-15'!Pay_Num&lt;&gt;"",0,""))</f>
        <v>#NAME?</v>
      </c>
      <c r="J341" s="50" t="e">
        <f t="shared" si="1"/>
        <v>#NAME?</v>
      </c>
      <c r="K341" s="5"/>
      <c r="L341" s="5"/>
      <c r="M341" s="5"/>
      <c r="N341" s="5"/>
      <c r="O341" s="5"/>
      <c r="P341" s="5"/>
      <c r="Q341" s="5"/>
      <c r="R341" s="5"/>
      <c r="S341" s="5"/>
      <c r="T341" s="5"/>
      <c r="U341" s="5"/>
      <c r="V341" s="5"/>
      <c r="W341" s="5"/>
      <c r="X341" s="5"/>
      <c r="Y341" s="5"/>
      <c r="Z341" s="5"/>
    </row>
    <row r="342" spans="1:26" ht="12.75" customHeight="1" x14ac:dyDescent="0.2">
      <c r="A342" s="47" t="e">
        <f t="shared" si="2"/>
        <v>#NAME?</v>
      </c>
      <c r="B342" s="48" t="e">
        <f>IF('Loan Amort Schedule  7-15'!Pay_Num&lt;&gt;"",DATE(YEAR('Loan Amort Schedule  7-15'!Loan_Start),MONTH('Loan Amort Schedule  7-15'!Loan_Start)+('Loan Amort Schedule  7-15'!Pay_Num)*12/'Loan Amort Schedule  7-15'!Num_Pmt_Per_Year,DAY('Loan Amort Schedule  7-15'!Loan_Start)),"")</f>
        <v>#NAME?</v>
      </c>
      <c r="C342" s="50" t="e">
        <f>IF('Loan Amort Schedule  7-15'!Pay_Num&lt;&gt;"",I341,"")</f>
        <v>#NAME?</v>
      </c>
      <c r="D342" s="50" t="e">
        <f>IF('Loan Amort Schedule  7-15'!Pay_Num&lt;&gt;"",'Loan Amort Schedule  7-15'!Scheduled_Monthly_Payment,"")</f>
        <v>#NAME?</v>
      </c>
      <c r="E342"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42"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42" s="50" t="e">
        <f>IF('Loan Amort Schedule  7-15'!Pay_Num&lt;&gt;"",'Loan Amort Schedule  7-15'!Total_Pay-'Loan Amort Schedule  7-15'!Int,"")</f>
        <v>#NAME?</v>
      </c>
      <c r="H342" s="50" t="e">
        <f>IF('Loan Amort Schedule  7-15'!Pay_Num&lt;&gt;"",'Loan Amort Schedule  7-15'!Beg_Bal*'Loan Amort Schedule  7-15'!Interest_Rate/'Loan Amort Schedule  7-15'!Num_Pmt_Per_Year,"")</f>
        <v>#NAME?</v>
      </c>
      <c r="I342" s="50" t="e">
        <f>IF(AND('Loan Amort Schedule  7-15'!Pay_Num&lt;&gt;"",'Loan Amort Schedule  7-15'!Sched_Pay+'Loan Amort Schedule  7-15'!Extra_Pay&lt;'Loan Amort Schedule  7-15'!Beg_Bal),'Loan Amort Schedule  7-15'!Beg_Bal-'Loan Amort Schedule  7-15'!Princ,IF('Loan Amort Schedule  7-15'!Pay_Num&lt;&gt;"",0,""))</f>
        <v>#NAME?</v>
      </c>
      <c r="J342" s="50" t="e">
        <f t="shared" si="1"/>
        <v>#NAME?</v>
      </c>
      <c r="K342" s="5"/>
      <c r="L342" s="5"/>
      <c r="M342" s="5"/>
      <c r="N342" s="5"/>
      <c r="O342" s="5"/>
      <c r="P342" s="5"/>
      <c r="Q342" s="5"/>
      <c r="R342" s="5"/>
      <c r="S342" s="5"/>
      <c r="T342" s="5"/>
      <c r="U342" s="5"/>
      <c r="V342" s="5"/>
      <c r="W342" s="5"/>
      <c r="X342" s="5"/>
      <c r="Y342" s="5"/>
      <c r="Z342" s="5"/>
    </row>
    <row r="343" spans="1:26" ht="12.75" customHeight="1" x14ac:dyDescent="0.2">
      <c r="A343" s="47" t="e">
        <f t="shared" si="2"/>
        <v>#NAME?</v>
      </c>
      <c r="B343" s="48" t="e">
        <f>IF('Loan Amort Schedule  7-15'!Pay_Num&lt;&gt;"",DATE(YEAR('Loan Amort Schedule  7-15'!Loan_Start),MONTH('Loan Amort Schedule  7-15'!Loan_Start)+('Loan Amort Schedule  7-15'!Pay_Num)*12/'Loan Amort Schedule  7-15'!Num_Pmt_Per_Year,DAY('Loan Amort Schedule  7-15'!Loan_Start)),"")</f>
        <v>#NAME?</v>
      </c>
      <c r="C343" s="50" t="e">
        <f>IF('Loan Amort Schedule  7-15'!Pay_Num&lt;&gt;"",I342,"")</f>
        <v>#NAME?</v>
      </c>
      <c r="D343" s="50" t="e">
        <f>IF('Loan Amort Schedule  7-15'!Pay_Num&lt;&gt;"",'Loan Amort Schedule  7-15'!Scheduled_Monthly_Payment,"")</f>
        <v>#NAME?</v>
      </c>
      <c r="E343"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43"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43" s="50" t="e">
        <f>IF('Loan Amort Schedule  7-15'!Pay_Num&lt;&gt;"",'Loan Amort Schedule  7-15'!Total_Pay-'Loan Amort Schedule  7-15'!Int,"")</f>
        <v>#NAME?</v>
      </c>
      <c r="H343" s="50" t="e">
        <f>IF('Loan Amort Schedule  7-15'!Pay_Num&lt;&gt;"",'Loan Amort Schedule  7-15'!Beg_Bal*'Loan Amort Schedule  7-15'!Interest_Rate/'Loan Amort Schedule  7-15'!Num_Pmt_Per_Year,"")</f>
        <v>#NAME?</v>
      </c>
      <c r="I343" s="50" t="e">
        <f>IF(AND('Loan Amort Schedule  7-15'!Pay_Num&lt;&gt;"",'Loan Amort Schedule  7-15'!Sched_Pay+'Loan Amort Schedule  7-15'!Extra_Pay&lt;'Loan Amort Schedule  7-15'!Beg_Bal),'Loan Amort Schedule  7-15'!Beg_Bal-'Loan Amort Schedule  7-15'!Princ,IF('Loan Amort Schedule  7-15'!Pay_Num&lt;&gt;"",0,""))</f>
        <v>#NAME?</v>
      </c>
      <c r="J343" s="50" t="e">
        <f t="shared" si="1"/>
        <v>#NAME?</v>
      </c>
      <c r="K343" s="5"/>
      <c r="L343" s="5"/>
      <c r="M343" s="5"/>
      <c r="N343" s="5"/>
      <c r="O343" s="5"/>
      <c r="P343" s="5"/>
      <c r="Q343" s="5"/>
      <c r="R343" s="5"/>
      <c r="S343" s="5"/>
      <c r="T343" s="5"/>
      <c r="U343" s="5"/>
      <c r="V343" s="5"/>
      <c r="W343" s="5"/>
      <c r="X343" s="5"/>
      <c r="Y343" s="5"/>
      <c r="Z343" s="5"/>
    </row>
    <row r="344" spans="1:26" ht="12.75" customHeight="1" x14ac:dyDescent="0.2">
      <c r="A344" s="47" t="e">
        <f t="shared" si="2"/>
        <v>#NAME?</v>
      </c>
      <c r="B344" s="48" t="e">
        <f>IF('Loan Amort Schedule  7-15'!Pay_Num&lt;&gt;"",DATE(YEAR('Loan Amort Schedule  7-15'!Loan_Start),MONTH('Loan Amort Schedule  7-15'!Loan_Start)+('Loan Amort Schedule  7-15'!Pay_Num)*12/'Loan Amort Schedule  7-15'!Num_Pmt_Per_Year,DAY('Loan Amort Schedule  7-15'!Loan_Start)),"")</f>
        <v>#NAME?</v>
      </c>
      <c r="C344" s="50" t="e">
        <f>IF('Loan Amort Schedule  7-15'!Pay_Num&lt;&gt;"",I343,"")</f>
        <v>#NAME?</v>
      </c>
      <c r="D344" s="50" t="e">
        <f>IF('Loan Amort Schedule  7-15'!Pay_Num&lt;&gt;"",'Loan Amort Schedule  7-15'!Scheduled_Monthly_Payment,"")</f>
        <v>#NAME?</v>
      </c>
      <c r="E344"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44"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44" s="50" t="e">
        <f>IF('Loan Amort Schedule  7-15'!Pay_Num&lt;&gt;"",'Loan Amort Schedule  7-15'!Total_Pay-'Loan Amort Schedule  7-15'!Int,"")</f>
        <v>#NAME?</v>
      </c>
      <c r="H344" s="50" t="e">
        <f>IF('Loan Amort Schedule  7-15'!Pay_Num&lt;&gt;"",'Loan Amort Schedule  7-15'!Beg_Bal*'Loan Amort Schedule  7-15'!Interest_Rate/'Loan Amort Schedule  7-15'!Num_Pmt_Per_Year,"")</f>
        <v>#NAME?</v>
      </c>
      <c r="I344" s="50" t="e">
        <f>IF(AND('Loan Amort Schedule  7-15'!Pay_Num&lt;&gt;"",'Loan Amort Schedule  7-15'!Sched_Pay+'Loan Amort Schedule  7-15'!Extra_Pay&lt;'Loan Amort Schedule  7-15'!Beg_Bal),'Loan Amort Schedule  7-15'!Beg_Bal-'Loan Amort Schedule  7-15'!Princ,IF('Loan Amort Schedule  7-15'!Pay_Num&lt;&gt;"",0,""))</f>
        <v>#NAME?</v>
      </c>
      <c r="J344" s="50" t="e">
        <f t="shared" si="1"/>
        <v>#NAME?</v>
      </c>
      <c r="K344" s="5"/>
      <c r="L344" s="5"/>
      <c r="M344" s="5"/>
      <c r="N344" s="5"/>
      <c r="O344" s="5"/>
      <c r="P344" s="5"/>
      <c r="Q344" s="5"/>
      <c r="R344" s="5"/>
      <c r="S344" s="5"/>
      <c r="T344" s="5"/>
      <c r="U344" s="5"/>
      <c r="V344" s="5"/>
      <c r="W344" s="5"/>
      <c r="X344" s="5"/>
      <c r="Y344" s="5"/>
      <c r="Z344" s="5"/>
    </row>
    <row r="345" spans="1:26" ht="12.75" customHeight="1" x14ac:dyDescent="0.2">
      <c r="A345" s="47" t="e">
        <f t="shared" si="2"/>
        <v>#NAME?</v>
      </c>
      <c r="B345" s="48" t="e">
        <f>IF('Loan Amort Schedule  7-15'!Pay_Num&lt;&gt;"",DATE(YEAR('Loan Amort Schedule  7-15'!Loan_Start),MONTH('Loan Amort Schedule  7-15'!Loan_Start)+('Loan Amort Schedule  7-15'!Pay_Num)*12/'Loan Amort Schedule  7-15'!Num_Pmt_Per_Year,DAY('Loan Amort Schedule  7-15'!Loan_Start)),"")</f>
        <v>#NAME?</v>
      </c>
      <c r="C345" s="50" t="e">
        <f>IF('Loan Amort Schedule  7-15'!Pay_Num&lt;&gt;"",I344,"")</f>
        <v>#NAME?</v>
      </c>
      <c r="D345" s="50" t="e">
        <f>IF('Loan Amort Schedule  7-15'!Pay_Num&lt;&gt;"",'Loan Amort Schedule  7-15'!Scheduled_Monthly_Payment,"")</f>
        <v>#NAME?</v>
      </c>
      <c r="E345"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45"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45" s="50" t="e">
        <f>IF('Loan Amort Schedule  7-15'!Pay_Num&lt;&gt;"",'Loan Amort Schedule  7-15'!Total_Pay-'Loan Amort Schedule  7-15'!Int,"")</f>
        <v>#NAME?</v>
      </c>
      <c r="H345" s="50" t="e">
        <f>IF('Loan Amort Schedule  7-15'!Pay_Num&lt;&gt;"",'Loan Amort Schedule  7-15'!Beg_Bal*'Loan Amort Schedule  7-15'!Interest_Rate/'Loan Amort Schedule  7-15'!Num_Pmt_Per_Year,"")</f>
        <v>#NAME?</v>
      </c>
      <c r="I345" s="50" t="e">
        <f>IF(AND('Loan Amort Schedule  7-15'!Pay_Num&lt;&gt;"",'Loan Amort Schedule  7-15'!Sched_Pay+'Loan Amort Schedule  7-15'!Extra_Pay&lt;'Loan Amort Schedule  7-15'!Beg_Bal),'Loan Amort Schedule  7-15'!Beg_Bal-'Loan Amort Schedule  7-15'!Princ,IF('Loan Amort Schedule  7-15'!Pay_Num&lt;&gt;"",0,""))</f>
        <v>#NAME?</v>
      </c>
      <c r="J345" s="50" t="e">
        <f t="shared" si="1"/>
        <v>#NAME?</v>
      </c>
      <c r="K345" s="5"/>
      <c r="L345" s="5"/>
      <c r="M345" s="5"/>
      <c r="N345" s="5"/>
      <c r="O345" s="5"/>
      <c r="P345" s="5"/>
      <c r="Q345" s="5"/>
      <c r="R345" s="5"/>
      <c r="S345" s="5"/>
      <c r="T345" s="5"/>
      <c r="U345" s="5"/>
      <c r="V345" s="5"/>
      <c r="W345" s="5"/>
      <c r="X345" s="5"/>
      <c r="Y345" s="5"/>
      <c r="Z345" s="5"/>
    </row>
    <row r="346" spans="1:26" ht="12.75" customHeight="1" x14ac:dyDescent="0.2">
      <c r="A346" s="47" t="e">
        <f t="shared" si="2"/>
        <v>#NAME?</v>
      </c>
      <c r="B346" s="48" t="e">
        <f>IF('Loan Amort Schedule  7-15'!Pay_Num&lt;&gt;"",DATE(YEAR('Loan Amort Schedule  7-15'!Loan_Start),MONTH('Loan Amort Schedule  7-15'!Loan_Start)+('Loan Amort Schedule  7-15'!Pay_Num)*12/'Loan Amort Schedule  7-15'!Num_Pmt_Per_Year,DAY('Loan Amort Schedule  7-15'!Loan_Start)),"")</f>
        <v>#NAME?</v>
      </c>
      <c r="C346" s="50" t="e">
        <f>IF('Loan Amort Schedule  7-15'!Pay_Num&lt;&gt;"",I345,"")</f>
        <v>#NAME?</v>
      </c>
      <c r="D346" s="50" t="e">
        <f>IF('Loan Amort Schedule  7-15'!Pay_Num&lt;&gt;"",'Loan Amort Schedule  7-15'!Scheduled_Monthly_Payment,"")</f>
        <v>#NAME?</v>
      </c>
      <c r="E346"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46"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46" s="50" t="e">
        <f>IF('Loan Amort Schedule  7-15'!Pay_Num&lt;&gt;"",'Loan Amort Schedule  7-15'!Total_Pay-'Loan Amort Schedule  7-15'!Int,"")</f>
        <v>#NAME?</v>
      </c>
      <c r="H346" s="50" t="e">
        <f>IF('Loan Amort Schedule  7-15'!Pay_Num&lt;&gt;"",'Loan Amort Schedule  7-15'!Beg_Bal*'Loan Amort Schedule  7-15'!Interest_Rate/'Loan Amort Schedule  7-15'!Num_Pmt_Per_Year,"")</f>
        <v>#NAME?</v>
      </c>
      <c r="I346" s="50" t="e">
        <f>IF(AND('Loan Amort Schedule  7-15'!Pay_Num&lt;&gt;"",'Loan Amort Schedule  7-15'!Sched_Pay+'Loan Amort Schedule  7-15'!Extra_Pay&lt;'Loan Amort Schedule  7-15'!Beg_Bal),'Loan Amort Schedule  7-15'!Beg_Bal-'Loan Amort Schedule  7-15'!Princ,IF('Loan Amort Schedule  7-15'!Pay_Num&lt;&gt;"",0,""))</f>
        <v>#NAME?</v>
      </c>
      <c r="J346" s="50" t="e">
        <f t="shared" si="1"/>
        <v>#NAME?</v>
      </c>
      <c r="K346" s="5"/>
      <c r="L346" s="5"/>
      <c r="M346" s="5"/>
      <c r="N346" s="5"/>
      <c r="O346" s="5"/>
      <c r="P346" s="5"/>
      <c r="Q346" s="5"/>
      <c r="R346" s="5"/>
      <c r="S346" s="5"/>
      <c r="T346" s="5"/>
      <c r="U346" s="5"/>
      <c r="V346" s="5"/>
      <c r="W346" s="5"/>
      <c r="X346" s="5"/>
      <c r="Y346" s="5"/>
      <c r="Z346" s="5"/>
    </row>
    <row r="347" spans="1:26" ht="12.75" customHeight="1" x14ac:dyDescent="0.2">
      <c r="A347" s="47" t="e">
        <f t="shared" si="2"/>
        <v>#NAME?</v>
      </c>
      <c r="B347" s="48" t="e">
        <f>IF('Loan Amort Schedule  7-15'!Pay_Num&lt;&gt;"",DATE(YEAR('Loan Amort Schedule  7-15'!Loan_Start),MONTH('Loan Amort Schedule  7-15'!Loan_Start)+('Loan Amort Schedule  7-15'!Pay_Num)*12/'Loan Amort Schedule  7-15'!Num_Pmt_Per_Year,DAY('Loan Amort Schedule  7-15'!Loan_Start)),"")</f>
        <v>#NAME?</v>
      </c>
      <c r="C347" s="50" t="e">
        <f>IF('Loan Amort Schedule  7-15'!Pay_Num&lt;&gt;"",I346,"")</f>
        <v>#NAME?</v>
      </c>
      <c r="D347" s="50" t="e">
        <f>IF('Loan Amort Schedule  7-15'!Pay_Num&lt;&gt;"",'Loan Amort Schedule  7-15'!Scheduled_Monthly_Payment,"")</f>
        <v>#NAME?</v>
      </c>
      <c r="E347"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47"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47" s="50" t="e">
        <f>IF('Loan Amort Schedule  7-15'!Pay_Num&lt;&gt;"",'Loan Amort Schedule  7-15'!Total_Pay-'Loan Amort Schedule  7-15'!Int,"")</f>
        <v>#NAME?</v>
      </c>
      <c r="H347" s="50" t="e">
        <f>IF('Loan Amort Schedule  7-15'!Pay_Num&lt;&gt;"",'Loan Amort Schedule  7-15'!Beg_Bal*'Loan Amort Schedule  7-15'!Interest_Rate/'Loan Amort Schedule  7-15'!Num_Pmt_Per_Year,"")</f>
        <v>#NAME?</v>
      </c>
      <c r="I347" s="50" t="e">
        <f>IF(AND('Loan Amort Schedule  7-15'!Pay_Num&lt;&gt;"",'Loan Amort Schedule  7-15'!Sched_Pay+'Loan Amort Schedule  7-15'!Extra_Pay&lt;'Loan Amort Schedule  7-15'!Beg_Bal),'Loan Amort Schedule  7-15'!Beg_Bal-'Loan Amort Schedule  7-15'!Princ,IF('Loan Amort Schedule  7-15'!Pay_Num&lt;&gt;"",0,""))</f>
        <v>#NAME?</v>
      </c>
      <c r="J347" s="50" t="e">
        <f t="shared" si="1"/>
        <v>#NAME?</v>
      </c>
      <c r="K347" s="5"/>
      <c r="L347" s="5"/>
      <c r="M347" s="5"/>
      <c r="N347" s="5"/>
      <c r="O347" s="5"/>
      <c r="P347" s="5"/>
      <c r="Q347" s="5"/>
      <c r="R347" s="5"/>
      <c r="S347" s="5"/>
      <c r="T347" s="5"/>
      <c r="U347" s="5"/>
      <c r="V347" s="5"/>
      <c r="W347" s="5"/>
      <c r="X347" s="5"/>
      <c r="Y347" s="5"/>
      <c r="Z347" s="5"/>
    </row>
    <row r="348" spans="1:26" ht="12.75" customHeight="1" x14ac:dyDescent="0.2">
      <c r="A348" s="47" t="e">
        <f t="shared" si="2"/>
        <v>#NAME?</v>
      </c>
      <c r="B348" s="48" t="e">
        <f>IF('Loan Amort Schedule  7-15'!Pay_Num&lt;&gt;"",DATE(YEAR('Loan Amort Schedule  7-15'!Loan_Start),MONTH('Loan Amort Schedule  7-15'!Loan_Start)+('Loan Amort Schedule  7-15'!Pay_Num)*12/'Loan Amort Schedule  7-15'!Num_Pmt_Per_Year,DAY('Loan Amort Schedule  7-15'!Loan_Start)),"")</f>
        <v>#NAME?</v>
      </c>
      <c r="C348" s="50" t="e">
        <f>IF('Loan Amort Schedule  7-15'!Pay_Num&lt;&gt;"",I347,"")</f>
        <v>#NAME?</v>
      </c>
      <c r="D348" s="50" t="e">
        <f>IF('Loan Amort Schedule  7-15'!Pay_Num&lt;&gt;"",'Loan Amort Schedule  7-15'!Scheduled_Monthly_Payment,"")</f>
        <v>#NAME?</v>
      </c>
      <c r="E348"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48"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48" s="50" t="e">
        <f>IF('Loan Amort Schedule  7-15'!Pay_Num&lt;&gt;"",'Loan Amort Schedule  7-15'!Total_Pay-'Loan Amort Schedule  7-15'!Int,"")</f>
        <v>#NAME?</v>
      </c>
      <c r="H348" s="50" t="e">
        <f>IF('Loan Amort Schedule  7-15'!Pay_Num&lt;&gt;"",'Loan Amort Schedule  7-15'!Beg_Bal*'Loan Amort Schedule  7-15'!Interest_Rate/'Loan Amort Schedule  7-15'!Num_Pmt_Per_Year,"")</f>
        <v>#NAME?</v>
      </c>
      <c r="I348" s="50" t="e">
        <f>IF(AND('Loan Amort Schedule  7-15'!Pay_Num&lt;&gt;"",'Loan Amort Schedule  7-15'!Sched_Pay+'Loan Amort Schedule  7-15'!Extra_Pay&lt;'Loan Amort Schedule  7-15'!Beg_Bal),'Loan Amort Schedule  7-15'!Beg_Bal-'Loan Amort Schedule  7-15'!Princ,IF('Loan Amort Schedule  7-15'!Pay_Num&lt;&gt;"",0,""))</f>
        <v>#NAME?</v>
      </c>
      <c r="J348" s="50" t="e">
        <f t="shared" si="1"/>
        <v>#NAME?</v>
      </c>
      <c r="K348" s="5"/>
      <c r="L348" s="5"/>
      <c r="M348" s="5"/>
      <c r="N348" s="5"/>
      <c r="O348" s="5"/>
      <c r="P348" s="5"/>
      <c r="Q348" s="5"/>
      <c r="R348" s="5"/>
      <c r="S348" s="5"/>
      <c r="T348" s="5"/>
      <c r="U348" s="5"/>
      <c r="V348" s="5"/>
      <c r="W348" s="5"/>
      <c r="X348" s="5"/>
      <c r="Y348" s="5"/>
      <c r="Z348" s="5"/>
    </row>
    <row r="349" spans="1:26" ht="12.75" customHeight="1" x14ac:dyDescent="0.2">
      <c r="A349" s="47" t="e">
        <f t="shared" si="2"/>
        <v>#NAME?</v>
      </c>
      <c r="B349" s="48" t="e">
        <f>IF('Loan Amort Schedule  7-15'!Pay_Num&lt;&gt;"",DATE(YEAR('Loan Amort Schedule  7-15'!Loan_Start),MONTH('Loan Amort Schedule  7-15'!Loan_Start)+('Loan Amort Schedule  7-15'!Pay_Num)*12/'Loan Amort Schedule  7-15'!Num_Pmt_Per_Year,DAY('Loan Amort Schedule  7-15'!Loan_Start)),"")</f>
        <v>#NAME?</v>
      </c>
      <c r="C349" s="50" t="e">
        <f>IF('Loan Amort Schedule  7-15'!Pay_Num&lt;&gt;"",I348,"")</f>
        <v>#NAME?</v>
      </c>
      <c r="D349" s="50" t="e">
        <f>IF('Loan Amort Schedule  7-15'!Pay_Num&lt;&gt;"",'Loan Amort Schedule  7-15'!Scheduled_Monthly_Payment,"")</f>
        <v>#NAME?</v>
      </c>
      <c r="E349"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49"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49" s="50" t="e">
        <f>IF('Loan Amort Schedule  7-15'!Pay_Num&lt;&gt;"",'Loan Amort Schedule  7-15'!Total_Pay-'Loan Amort Schedule  7-15'!Int,"")</f>
        <v>#NAME?</v>
      </c>
      <c r="H349" s="50" t="e">
        <f>IF('Loan Amort Schedule  7-15'!Pay_Num&lt;&gt;"",'Loan Amort Schedule  7-15'!Beg_Bal*'Loan Amort Schedule  7-15'!Interest_Rate/'Loan Amort Schedule  7-15'!Num_Pmt_Per_Year,"")</f>
        <v>#NAME?</v>
      </c>
      <c r="I349" s="50" t="e">
        <f>IF(AND('Loan Amort Schedule  7-15'!Pay_Num&lt;&gt;"",'Loan Amort Schedule  7-15'!Sched_Pay+'Loan Amort Schedule  7-15'!Extra_Pay&lt;'Loan Amort Schedule  7-15'!Beg_Bal),'Loan Amort Schedule  7-15'!Beg_Bal-'Loan Amort Schedule  7-15'!Princ,IF('Loan Amort Schedule  7-15'!Pay_Num&lt;&gt;"",0,""))</f>
        <v>#NAME?</v>
      </c>
      <c r="J349" s="50" t="e">
        <f t="shared" si="1"/>
        <v>#NAME?</v>
      </c>
      <c r="K349" s="5"/>
      <c r="L349" s="5"/>
      <c r="M349" s="5"/>
      <c r="N349" s="5"/>
      <c r="O349" s="5"/>
      <c r="P349" s="5"/>
      <c r="Q349" s="5"/>
      <c r="R349" s="5"/>
      <c r="S349" s="5"/>
      <c r="T349" s="5"/>
      <c r="U349" s="5"/>
      <c r="V349" s="5"/>
      <c r="W349" s="5"/>
      <c r="X349" s="5"/>
      <c r="Y349" s="5"/>
      <c r="Z349" s="5"/>
    </row>
    <row r="350" spans="1:26" ht="12.75" customHeight="1" x14ac:dyDescent="0.2">
      <c r="A350" s="47" t="e">
        <f t="shared" si="2"/>
        <v>#NAME?</v>
      </c>
      <c r="B350" s="48" t="e">
        <f>IF('Loan Amort Schedule  7-15'!Pay_Num&lt;&gt;"",DATE(YEAR('Loan Amort Schedule  7-15'!Loan_Start),MONTH('Loan Amort Schedule  7-15'!Loan_Start)+('Loan Amort Schedule  7-15'!Pay_Num)*12/'Loan Amort Schedule  7-15'!Num_Pmt_Per_Year,DAY('Loan Amort Schedule  7-15'!Loan_Start)),"")</f>
        <v>#NAME?</v>
      </c>
      <c r="C350" s="50" t="e">
        <f>IF('Loan Amort Schedule  7-15'!Pay_Num&lt;&gt;"",I349,"")</f>
        <v>#NAME?</v>
      </c>
      <c r="D350" s="50" t="e">
        <f>IF('Loan Amort Schedule  7-15'!Pay_Num&lt;&gt;"",'Loan Amort Schedule  7-15'!Scheduled_Monthly_Payment,"")</f>
        <v>#NAME?</v>
      </c>
      <c r="E350"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50"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50" s="50" t="e">
        <f>IF('Loan Amort Schedule  7-15'!Pay_Num&lt;&gt;"",'Loan Amort Schedule  7-15'!Total_Pay-'Loan Amort Schedule  7-15'!Int,"")</f>
        <v>#NAME?</v>
      </c>
      <c r="H350" s="50" t="e">
        <f>IF('Loan Amort Schedule  7-15'!Pay_Num&lt;&gt;"",'Loan Amort Schedule  7-15'!Beg_Bal*'Loan Amort Schedule  7-15'!Interest_Rate/'Loan Amort Schedule  7-15'!Num_Pmt_Per_Year,"")</f>
        <v>#NAME?</v>
      </c>
      <c r="I350" s="50" t="e">
        <f>IF(AND('Loan Amort Schedule  7-15'!Pay_Num&lt;&gt;"",'Loan Amort Schedule  7-15'!Sched_Pay+'Loan Amort Schedule  7-15'!Extra_Pay&lt;'Loan Amort Schedule  7-15'!Beg_Bal),'Loan Amort Schedule  7-15'!Beg_Bal-'Loan Amort Schedule  7-15'!Princ,IF('Loan Amort Schedule  7-15'!Pay_Num&lt;&gt;"",0,""))</f>
        <v>#NAME?</v>
      </c>
      <c r="J350" s="50" t="e">
        <f t="shared" si="1"/>
        <v>#NAME?</v>
      </c>
      <c r="K350" s="5"/>
      <c r="L350" s="5"/>
      <c r="M350" s="5"/>
      <c r="N350" s="5"/>
      <c r="O350" s="5"/>
      <c r="P350" s="5"/>
      <c r="Q350" s="5"/>
      <c r="R350" s="5"/>
      <c r="S350" s="5"/>
      <c r="T350" s="5"/>
      <c r="U350" s="5"/>
      <c r="V350" s="5"/>
      <c r="W350" s="5"/>
      <c r="X350" s="5"/>
      <c r="Y350" s="5"/>
      <c r="Z350" s="5"/>
    </row>
    <row r="351" spans="1:26" ht="12.75" customHeight="1" x14ac:dyDescent="0.2">
      <c r="A351" s="47" t="e">
        <f t="shared" si="2"/>
        <v>#NAME?</v>
      </c>
      <c r="B351" s="48" t="e">
        <f>IF('Loan Amort Schedule  7-15'!Pay_Num&lt;&gt;"",DATE(YEAR('Loan Amort Schedule  7-15'!Loan_Start),MONTH('Loan Amort Schedule  7-15'!Loan_Start)+('Loan Amort Schedule  7-15'!Pay_Num)*12/'Loan Amort Schedule  7-15'!Num_Pmt_Per_Year,DAY('Loan Amort Schedule  7-15'!Loan_Start)),"")</f>
        <v>#NAME?</v>
      </c>
      <c r="C351" s="50" t="e">
        <f>IF('Loan Amort Schedule  7-15'!Pay_Num&lt;&gt;"",I350,"")</f>
        <v>#NAME?</v>
      </c>
      <c r="D351" s="50" t="e">
        <f>IF('Loan Amort Schedule  7-15'!Pay_Num&lt;&gt;"",'Loan Amort Schedule  7-15'!Scheduled_Monthly_Payment,"")</f>
        <v>#NAME?</v>
      </c>
      <c r="E351"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51"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51" s="50" t="e">
        <f>IF('Loan Amort Schedule  7-15'!Pay_Num&lt;&gt;"",'Loan Amort Schedule  7-15'!Total_Pay-'Loan Amort Schedule  7-15'!Int,"")</f>
        <v>#NAME?</v>
      </c>
      <c r="H351" s="50" t="e">
        <f>IF('Loan Amort Schedule  7-15'!Pay_Num&lt;&gt;"",'Loan Amort Schedule  7-15'!Beg_Bal*'Loan Amort Schedule  7-15'!Interest_Rate/'Loan Amort Schedule  7-15'!Num_Pmt_Per_Year,"")</f>
        <v>#NAME?</v>
      </c>
      <c r="I351" s="50" t="e">
        <f>IF(AND('Loan Amort Schedule  7-15'!Pay_Num&lt;&gt;"",'Loan Amort Schedule  7-15'!Sched_Pay+'Loan Amort Schedule  7-15'!Extra_Pay&lt;'Loan Amort Schedule  7-15'!Beg_Bal),'Loan Amort Schedule  7-15'!Beg_Bal-'Loan Amort Schedule  7-15'!Princ,IF('Loan Amort Schedule  7-15'!Pay_Num&lt;&gt;"",0,""))</f>
        <v>#NAME?</v>
      </c>
      <c r="J351" s="50" t="e">
        <f t="shared" si="1"/>
        <v>#NAME?</v>
      </c>
      <c r="K351" s="5"/>
      <c r="L351" s="5"/>
      <c r="M351" s="5"/>
      <c r="N351" s="5"/>
      <c r="O351" s="5"/>
      <c r="P351" s="5"/>
      <c r="Q351" s="5"/>
      <c r="R351" s="5"/>
      <c r="S351" s="5"/>
      <c r="T351" s="5"/>
      <c r="U351" s="5"/>
      <c r="V351" s="5"/>
      <c r="W351" s="5"/>
      <c r="X351" s="5"/>
      <c r="Y351" s="5"/>
      <c r="Z351" s="5"/>
    </row>
    <row r="352" spans="1:26" ht="12.75" customHeight="1" x14ac:dyDescent="0.2">
      <c r="A352" s="47" t="e">
        <f t="shared" si="2"/>
        <v>#NAME?</v>
      </c>
      <c r="B352" s="48" t="e">
        <f>IF('Loan Amort Schedule  7-15'!Pay_Num&lt;&gt;"",DATE(YEAR('Loan Amort Schedule  7-15'!Loan_Start),MONTH('Loan Amort Schedule  7-15'!Loan_Start)+('Loan Amort Schedule  7-15'!Pay_Num)*12/'Loan Amort Schedule  7-15'!Num_Pmt_Per_Year,DAY('Loan Amort Schedule  7-15'!Loan_Start)),"")</f>
        <v>#NAME?</v>
      </c>
      <c r="C352" s="50" t="e">
        <f>IF('Loan Amort Schedule  7-15'!Pay_Num&lt;&gt;"",I351,"")</f>
        <v>#NAME?</v>
      </c>
      <c r="D352" s="50" t="e">
        <f>IF('Loan Amort Schedule  7-15'!Pay_Num&lt;&gt;"",'Loan Amort Schedule  7-15'!Scheduled_Monthly_Payment,"")</f>
        <v>#NAME?</v>
      </c>
      <c r="E352"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52"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52" s="50" t="e">
        <f>IF('Loan Amort Schedule  7-15'!Pay_Num&lt;&gt;"",'Loan Amort Schedule  7-15'!Total_Pay-'Loan Amort Schedule  7-15'!Int,"")</f>
        <v>#NAME?</v>
      </c>
      <c r="H352" s="50" t="e">
        <f>IF('Loan Amort Schedule  7-15'!Pay_Num&lt;&gt;"",'Loan Amort Schedule  7-15'!Beg_Bal*'Loan Amort Schedule  7-15'!Interest_Rate/'Loan Amort Schedule  7-15'!Num_Pmt_Per_Year,"")</f>
        <v>#NAME?</v>
      </c>
      <c r="I352" s="50" t="e">
        <f>IF(AND('Loan Amort Schedule  7-15'!Pay_Num&lt;&gt;"",'Loan Amort Schedule  7-15'!Sched_Pay+'Loan Amort Schedule  7-15'!Extra_Pay&lt;'Loan Amort Schedule  7-15'!Beg_Bal),'Loan Amort Schedule  7-15'!Beg_Bal-'Loan Amort Schedule  7-15'!Princ,IF('Loan Amort Schedule  7-15'!Pay_Num&lt;&gt;"",0,""))</f>
        <v>#NAME?</v>
      </c>
      <c r="J352" s="50" t="e">
        <f t="shared" si="1"/>
        <v>#NAME?</v>
      </c>
      <c r="K352" s="5"/>
      <c r="L352" s="5"/>
      <c r="M352" s="5"/>
      <c r="N352" s="5"/>
      <c r="O352" s="5"/>
      <c r="P352" s="5"/>
      <c r="Q352" s="5"/>
      <c r="R352" s="5"/>
      <c r="S352" s="5"/>
      <c r="T352" s="5"/>
      <c r="U352" s="5"/>
      <c r="V352" s="5"/>
      <c r="W352" s="5"/>
      <c r="X352" s="5"/>
      <c r="Y352" s="5"/>
      <c r="Z352" s="5"/>
    </row>
    <row r="353" spans="1:26" ht="12.75" customHeight="1" x14ac:dyDescent="0.2">
      <c r="A353" s="47" t="e">
        <f t="shared" si="2"/>
        <v>#NAME?</v>
      </c>
      <c r="B353" s="48" t="e">
        <f>IF('Loan Amort Schedule  7-15'!Pay_Num&lt;&gt;"",DATE(YEAR('Loan Amort Schedule  7-15'!Loan_Start),MONTH('Loan Amort Schedule  7-15'!Loan_Start)+('Loan Amort Schedule  7-15'!Pay_Num)*12/'Loan Amort Schedule  7-15'!Num_Pmt_Per_Year,DAY('Loan Amort Schedule  7-15'!Loan_Start)),"")</f>
        <v>#NAME?</v>
      </c>
      <c r="C353" s="50" t="e">
        <f>IF('Loan Amort Schedule  7-15'!Pay_Num&lt;&gt;"",I352,"")</f>
        <v>#NAME?</v>
      </c>
      <c r="D353" s="50" t="e">
        <f>IF('Loan Amort Schedule  7-15'!Pay_Num&lt;&gt;"",'Loan Amort Schedule  7-15'!Scheduled_Monthly_Payment,"")</f>
        <v>#NAME?</v>
      </c>
      <c r="E353"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53"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53" s="50" t="e">
        <f>IF('Loan Amort Schedule  7-15'!Pay_Num&lt;&gt;"",'Loan Amort Schedule  7-15'!Total_Pay-'Loan Amort Schedule  7-15'!Int,"")</f>
        <v>#NAME?</v>
      </c>
      <c r="H353" s="50" t="e">
        <f>IF('Loan Amort Schedule  7-15'!Pay_Num&lt;&gt;"",'Loan Amort Schedule  7-15'!Beg_Bal*'Loan Amort Schedule  7-15'!Interest_Rate/'Loan Amort Schedule  7-15'!Num_Pmt_Per_Year,"")</f>
        <v>#NAME?</v>
      </c>
      <c r="I353" s="50" t="e">
        <f>IF(AND('Loan Amort Schedule  7-15'!Pay_Num&lt;&gt;"",'Loan Amort Schedule  7-15'!Sched_Pay+'Loan Amort Schedule  7-15'!Extra_Pay&lt;'Loan Amort Schedule  7-15'!Beg_Bal),'Loan Amort Schedule  7-15'!Beg_Bal-'Loan Amort Schedule  7-15'!Princ,IF('Loan Amort Schedule  7-15'!Pay_Num&lt;&gt;"",0,""))</f>
        <v>#NAME?</v>
      </c>
      <c r="J353" s="50" t="e">
        <f t="shared" si="1"/>
        <v>#NAME?</v>
      </c>
      <c r="K353" s="5"/>
      <c r="L353" s="5"/>
      <c r="M353" s="5"/>
      <c r="N353" s="5"/>
      <c r="O353" s="5"/>
      <c r="P353" s="5"/>
      <c r="Q353" s="5"/>
      <c r="R353" s="5"/>
      <c r="S353" s="5"/>
      <c r="T353" s="5"/>
      <c r="U353" s="5"/>
      <c r="V353" s="5"/>
      <c r="W353" s="5"/>
      <c r="X353" s="5"/>
      <c r="Y353" s="5"/>
      <c r="Z353" s="5"/>
    </row>
    <row r="354" spans="1:26" ht="12.75" customHeight="1" x14ac:dyDescent="0.2">
      <c r="A354" s="47" t="e">
        <f t="shared" si="2"/>
        <v>#NAME?</v>
      </c>
      <c r="B354" s="48" t="e">
        <f>IF('Loan Amort Schedule  7-15'!Pay_Num&lt;&gt;"",DATE(YEAR('Loan Amort Schedule  7-15'!Loan_Start),MONTH('Loan Amort Schedule  7-15'!Loan_Start)+('Loan Amort Schedule  7-15'!Pay_Num)*12/'Loan Amort Schedule  7-15'!Num_Pmt_Per_Year,DAY('Loan Amort Schedule  7-15'!Loan_Start)),"")</f>
        <v>#NAME?</v>
      </c>
      <c r="C354" s="50" t="e">
        <f>IF('Loan Amort Schedule  7-15'!Pay_Num&lt;&gt;"",I353,"")</f>
        <v>#NAME?</v>
      </c>
      <c r="D354" s="50" t="e">
        <f>IF('Loan Amort Schedule  7-15'!Pay_Num&lt;&gt;"",'Loan Amort Schedule  7-15'!Scheduled_Monthly_Payment,"")</f>
        <v>#NAME?</v>
      </c>
      <c r="E354"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54"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54" s="50" t="e">
        <f>IF('Loan Amort Schedule  7-15'!Pay_Num&lt;&gt;"",'Loan Amort Schedule  7-15'!Total_Pay-'Loan Amort Schedule  7-15'!Int,"")</f>
        <v>#NAME?</v>
      </c>
      <c r="H354" s="50" t="e">
        <f>IF('Loan Amort Schedule  7-15'!Pay_Num&lt;&gt;"",'Loan Amort Schedule  7-15'!Beg_Bal*'Loan Amort Schedule  7-15'!Interest_Rate/'Loan Amort Schedule  7-15'!Num_Pmt_Per_Year,"")</f>
        <v>#NAME?</v>
      </c>
      <c r="I354" s="50" t="e">
        <f>IF(AND('Loan Amort Schedule  7-15'!Pay_Num&lt;&gt;"",'Loan Amort Schedule  7-15'!Sched_Pay+'Loan Amort Schedule  7-15'!Extra_Pay&lt;'Loan Amort Schedule  7-15'!Beg_Bal),'Loan Amort Schedule  7-15'!Beg_Bal-'Loan Amort Schedule  7-15'!Princ,IF('Loan Amort Schedule  7-15'!Pay_Num&lt;&gt;"",0,""))</f>
        <v>#NAME?</v>
      </c>
      <c r="J354" s="50" t="e">
        <f t="shared" si="1"/>
        <v>#NAME?</v>
      </c>
      <c r="K354" s="5"/>
      <c r="L354" s="5"/>
      <c r="M354" s="5"/>
      <c r="N354" s="5"/>
      <c r="O354" s="5"/>
      <c r="P354" s="5"/>
      <c r="Q354" s="5"/>
      <c r="R354" s="5"/>
      <c r="S354" s="5"/>
      <c r="T354" s="5"/>
      <c r="U354" s="5"/>
      <c r="V354" s="5"/>
      <c r="W354" s="5"/>
      <c r="X354" s="5"/>
      <c r="Y354" s="5"/>
      <c r="Z354" s="5"/>
    </row>
    <row r="355" spans="1:26" ht="12.75" customHeight="1" x14ac:dyDescent="0.2">
      <c r="A355" s="47" t="e">
        <f t="shared" si="2"/>
        <v>#NAME?</v>
      </c>
      <c r="B355" s="48" t="e">
        <f>IF('Loan Amort Schedule  7-15'!Pay_Num&lt;&gt;"",DATE(YEAR('Loan Amort Schedule  7-15'!Loan_Start),MONTH('Loan Amort Schedule  7-15'!Loan_Start)+('Loan Amort Schedule  7-15'!Pay_Num)*12/'Loan Amort Schedule  7-15'!Num_Pmt_Per_Year,DAY('Loan Amort Schedule  7-15'!Loan_Start)),"")</f>
        <v>#NAME?</v>
      </c>
      <c r="C355" s="50" t="e">
        <f>IF('Loan Amort Schedule  7-15'!Pay_Num&lt;&gt;"",I354,"")</f>
        <v>#NAME?</v>
      </c>
      <c r="D355" s="50" t="e">
        <f>IF('Loan Amort Schedule  7-15'!Pay_Num&lt;&gt;"",'Loan Amort Schedule  7-15'!Scheduled_Monthly_Payment,"")</f>
        <v>#NAME?</v>
      </c>
      <c r="E355"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55"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55" s="50" t="e">
        <f>IF('Loan Amort Schedule  7-15'!Pay_Num&lt;&gt;"",'Loan Amort Schedule  7-15'!Total_Pay-'Loan Amort Schedule  7-15'!Int,"")</f>
        <v>#NAME?</v>
      </c>
      <c r="H355" s="50" t="e">
        <f>IF('Loan Amort Schedule  7-15'!Pay_Num&lt;&gt;"",'Loan Amort Schedule  7-15'!Beg_Bal*'Loan Amort Schedule  7-15'!Interest_Rate/'Loan Amort Schedule  7-15'!Num_Pmt_Per_Year,"")</f>
        <v>#NAME?</v>
      </c>
      <c r="I355" s="50" t="e">
        <f>IF(AND('Loan Amort Schedule  7-15'!Pay_Num&lt;&gt;"",'Loan Amort Schedule  7-15'!Sched_Pay+'Loan Amort Schedule  7-15'!Extra_Pay&lt;'Loan Amort Schedule  7-15'!Beg_Bal),'Loan Amort Schedule  7-15'!Beg_Bal-'Loan Amort Schedule  7-15'!Princ,IF('Loan Amort Schedule  7-15'!Pay_Num&lt;&gt;"",0,""))</f>
        <v>#NAME?</v>
      </c>
      <c r="J355" s="50" t="e">
        <f t="shared" si="1"/>
        <v>#NAME?</v>
      </c>
      <c r="K355" s="5"/>
      <c r="L355" s="5"/>
      <c r="M355" s="5"/>
      <c r="N355" s="5"/>
      <c r="O355" s="5"/>
      <c r="P355" s="5"/>
      <c r="Q355" s="5"/>
      <c r="R355" s="5"/>
      <c r="S355" s="5"/>
      <c r="T355" s="5"/>
      <c r="U355" s="5"/>
      <c r="V355" s="5"/>
      <c r="W355" s="5"/>
      <c r="X355" s="5"/>
      <c r="Y355" s="5"/>
      <c r="Z355" s="5"/>
    </row>
    <row r="356" spans="1:26" ht="12.75" customHeight="1" x14ac:dyDescent="0.2">
      <c r="A356" s="47" t="e">
        <f t="shared" si="2"/>
        <v>#NAME?</v>
      </c>
      <c r="B356" s="48" t="e">
        <f>IF('Loan Amort Schedule  7-15'!Pay_Num&lt;&gt;"",DATE(YEAR('Loan Amort Schedule  7-15'!Loan_Start),MONTH('Loan Amort Schedule  7-15'!Loan_Start)+('Loan Amort Schedule  7-15'!Pay_Num)*12/'Loan Amort Schedule  7-15'!Num_Pmt_Per_Year,DAY('Loan Amort Schedule  7-15'!Loan_Start)),"")</f>
        <v>#NAME?</v>
      </c>
      <c r="C356" s="50" t="e">
        <f>IF('Loan Amort Schedule  7-15'!Pay_Num&lt;&gt;"",I355,"")</f>
        <v>#NAME?</v>
      </c>
      <c r="D356" s="50" t="e">
        <f>IF('Loan Amort Schedule  7-15'!Pay_Num&lt;&gt;"",'Loan Amort Schedule  7-15'!Scheduled_Monthly_Payment,"")</f>
        <v>#NAME?</v>
      </c>
      <c r="E356"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56"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56" s="50" t="e">
        <f>IF('Loan Amort Schedule  7-15'!Pay_Num&lt;&gt;"",'Loan Amort Schedule  7-15'!Total_Pay-'Loan Amort Schedule  7-15'!Int,"")</f>
        <v>#NAME?</v>
      </c>
      <c r="H356" s="50" t="e">
        <f>IF('Loan Amort Schedule  7-15'!Pay_Num&lt;&gt;"",'Loan Amort Schedule  7-15'!Beg_Bal*'Loan Amort Schedule  7-15'!Interest_Rate/'Loan Amort Schedule  7-15'!Num_Pmt_Per_Year,"")</f>
        <v>#NAME?</v>
      </c>
      <c r="I356" s="50" t="e">
        <f>IF(AND('Loan Amort Schedule  7-15'!Pay_Num&lt;&gt;"",'Loan Amort Schedule  7-15'!Sched_Pay+'Loan Amort Schedule  7-15'!Extra_Pay&lt;'Loan Amort Schedule  7-15'!Beg_Bal),'Loan Amort Schedule  7-15'!Beg_Bal-'Loan Amort Schedule  7-15'!Princ,IF('Loan Amort Schedule  7-15'!Pay_Num&lt;&gt;"",0,""))</f>
        <v>#NAME?</v>
      </c>
      <c r="J356" s="50" t="e">
        <f t="shared" si="1"/>
        <v>#NAME?</v>
      </c>
      <c r="K356" s="5"/>
      <c r="L356" s="5"/>
      <c r="M356" s="5"/>
      <c r="N356" s="5"/>
      <c r="O356" s="5"/>
      <c r="P356" s="5"/>
      <c r="Q356" s="5"/>
      <c r="R356" s="5"/>
      <c r="S356" s="5"/>
      <c r="T356" s="5"/>
      <c r="U356" s="5"/>
      <c r="V356" s="5"/>
      <c r="W356" s="5"/>
      <c r="X356" s="5"/>
      <c r="Y356" s="5"/>
      <c r="Z356" s="5"/>
    </row>
    <row r="357" spans="1:26" ht="12.75" customHeight="1" x14ac:dyDescent="0.2">
      <c r="A357" s="47" t="e">
        <f t="shared" si="2"/>
        <v>#NAME?</v>
      </c>
      <c r="B357" s="48" t="e">
        <f>IF('Loan Amort Schedule  7-15'!Pay_Num&lt;&gt;"",DATE(YEAR('Loan Amort Schedule  7-15'!Loan_Start),MONTH('Loan Amort Schedule  7-15'!Loan_Start)+('Loan Amort Schedule  7-15'!Pay_Num)*12/'Loan Amort Schedule  7-15'!Num_Pmt_Per_Year,DAY('Loan Amort Schedule  7-15'!Loan_Start)),"")</f>
        <v>#NAME?</v>
      </c>
      <c r="C357" s="50" t="e">
        <f>IF('Loan Amort Schedule  7-15'!Pay_Num&lt;&gt;"",I356,"")</f>
        <v>#NAME?</v>
      </c>
      <c r="D357" s="50" t="e">
        <f>IF('Loan Amort Schedule  7-15'!Pay_Num&lt;&gt;"",'Loan Amort Schedule  7-15'!Scheduled_Monthly_Payment,"")</f>
        <v>#NAME?</v>
      </c>
      <c r="E357"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57"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57" s="50" t="e">
        <f>IF('Loan Amort Schedule  7-15'!Pay_Num&lt;&gt;"",'Loan Amort Schedule  7-15'!Total_Pay-'Loan Amort Schedule  7-15'!Int,"")</f>
        <v>#NAME?</v>
      </c>
      <c r="H357" s="50" t="e">
        <f>IF('Loan Amort Schedule  7-15'!Pay_Num&lt;&gt;"",'Loan Amort Schedule  7-15'!Beg_Bal*'Loan Amort Schedule  7-15'!Interest_Rate/'Loan Amort Schedule  7-15'!Num_Pmt_Per_Year,"")</f>
        <v>#NAME?</v>
      </c>
      <c r="I357" s="50" t="e">
        <f>IF(AND('Loan Amort Schedule  7-15'!Pay_Num&lt;&gt;"",'Loan Amort Schedule  7-15'!Sched_Pay+'Loan Amort Schedule  7-15'!Extra_Pay&lt;'Loan Amort Schedule  7-15'!Beg_Bal),'Loan Amort Schedule  7-15'!Beg_Bal-'Loan Amort Schedule  7-15'!Princ,IF('Loan Amort Schedule  7-15'!Pay_Num&lt;&gt;"",0,""))</f>
        <v>#NAME?</v>
      </c>
      <c r="J357" s="50" t="e">
        <f t="shared" si="1"/>
        <v>#NAME?</v>
      </c>
      <c r="K357" s="5"/>
      <c r="L357" s="5"/>
      <c r="M357" s="5"/>
      <c r="N357" s="5"/>
      <c r="O357" s="5"/>
      <c r="P357" s="5"/>
      <c r="Q357" s="5"/>
      <c r="R357" s="5"/>
      <c r="S357" s="5"/>
      <c r="T357" s="5"/>
      <c r="U357" s="5"/>
      <c r="V357" s="5"/>
      <c r="W357" s="5"/>
      <c r="X357" s="5"/>
      <c r="Y357" s="5"/>
      <c r="Z357" s="5"/>
    </row>
    <row r="358" spans="1:26" ht="12.75" customHeight="1" x14ac:dyDescent="0.2">
      <c r="A358" s="47" t="e">
        <f t="shared" si="2"/>
        <v>#NAME?</v>
      </c>
      <c r="B358" s="48" t="e">
        <f>IF('Loan Amort Schedule  7-15'!Pay_Num&lt;&gt;"",DATE(YEAR('Loan Amort Schedule  7-15'!Loan_Start),MONTH('Loan Amort Schedule  7-15'!Loan_Start)+('Loan Amort Schedule  7-15'!Pay_Num)*12/'Loan Amort Schedule  7-15'!Num_Pmt_Per_Year,DAY('Loan Amort Schedule  7-15'!Loan_Start)),"")</f>
        <v>#NAME?</v>
      </c>
      <c r="C358" s="50" t="e">
        <f>IF('Loan Amort Schedule  7-15'!Pay_Num&lt;&gt;"",I357,"")</f>
        <v>#NAME?</v>
      </c>
      <c r="D358" s="50" t="e">
        <f>IF('Loan Amort Schedule  7-15'!Pay_Num&lt;&gt;"",'Loan Amort Schedule  7-15'!Scheduled_Monthly_Payment,"")</f>
        <v>#NAME?</v>
      </c>
      <c r="E358"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58"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58" s="50" t="e">
        <f>IF('Loan Amort Schedule  7-15'!Pay_Num&lt;&gt;"",'Loan Amort Schedule  7-15'!Total_Pay-'Loan Amort Schedule  7-15'!Int,"")</f>
        <v>#NAME?</v>
      </c>
      <c r="H358" s="50" t="e">
        <f>IF('Loan Amort Schedule  7-15'!Pay_Num&lt;&gt;"",'Loan Amort Schedule  7-15'!Beg_Bal*'Loan Amort Schedule  7-15'!Interest_Rate/'Loan Amort Schedule  7-15'!Num_Pmt_Per_Year,"")</f>
        <v>#NAME?</v>
      </c>
      <c r="I358" s="50" t="e">
        <f>IF(AND('Loan Amort Schedule  7-15'!Pay_Num&lt;&gt;"",'Loan Amort Schedule  7-15'!Sched_Pay+'Loan Amort Schedule  7-15'!Extra_Pay&lt;'Loan Amort Schedule  7-15'!Beg_Bal),'Loan Amort Schedule  7-15'!Beg_Bal-'Loan Amort Schedule  7-15'!Princ,IF('Loan Amort Schedule  7-15'!Pay_Num&lt;&gt;"",0,""))</f>
        <v>#NAME?</v>
      </c>
      <c r="J358" s="50" t="e">
        <f t="shared" si="1"/>
        <v>#NAME?</v>
      </c>
      <c r="K358" s="5"/>
      <c r="L358" s="5"/>
      <c r="M358" s="5"/>
      <c r="N358" s="5"/>
      <c r="O358" s="5"/>
      <c r="P358" s="5"/>
      <c r="Q358" s="5"/>
      <c r="R358" s="5"/>
      <c r="S358" s="5"/>
      <c r="T358" s="5"/>
      <c r="U358" s="5"/>
      <c r="V358" s="5"/>
      <c r="W358" s="5"/>
      <c r="X358" s="5"/>
      <c r="Y358" s="5"/>
      <c r="Z358" s="5"/>
    </row>
    <row r="359" spans="1:26" ht="12.75" customHeight="1" x14ac:dyDescent="0.2">
      <c r="A359" s="47" t="e">
        <f t="shared" si="2"/>
        <v>#NAME?</v>
      </c>
      <c r="B359" s="48" t="e">
        <f>IF('Loan Amort Schedule  7-15'!Pay_Num&lt;&gt;"",DATE(YEAR('Loan Amort Schedule  7-15'!Loan_Start),MONTH('Loan Amort Schedule  7-15'!Loan_Start)+('Loan Amort Schedule  7-15'!Pay_Num)*12/'Loan Amort Schedule  7-15'!Num_Pmt_Per_Year,DAY('Loan Amort Schedule  7-15'!Loan_Start)),"")</f>
        <v>#NAME?</v>
      </c>
      <c r="C359" s="50" t="e">
        <f>IF('Loan Amort Schedule  7-15'!Pay_Num&lt;&gt;"",I358,"")</f>
        <v>#NAME?</v>
      </c>
      <c r="D359" s="50" t="e">
        <f>IF('Loan Amort Schedule  7-15'!Pay_Num&lt;&gt;"",'Loan Amort Schedule  7-15'!Scheduled_Monthly_Payment,"")</f>
        <v>#NAME?</v>
      </c>
      <c r="E359"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59"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59" s="50" t="e">
        <f>IF('Loan Amort Schedule  7-15'!Pay_Num&lt;&gt;"",'Loan Amort Schedule  7-15'!Total_Pay-'Loan Amort Schedule  7-15'!Int,"")</f>
        <v>#NAME?</v>
      </c>
      <c r="H359" s="50" t="e">
        <f>IF('Loan Amort Schedule  7-15'!Pay_Num&lt;&gt;"",'Loan Amort Schedule  7-15'!Beg_Bal*'Loan Amort Schedule  7-15'!Interest_Rate/'Loan Amort Schedule  7-15'!Num_Pmt_Per_Year,"")</f>
        <v>#NAME?</v>
      </c>
      <c r="I359" s="50" t="e">
        <f>IF(AND('Loan Amort Schedule  7-15'!Pay_Num&lt;&gt;"",'Loan Amort Schedule  7-15'!Sched_Pay+'Loan Amort Schedule  7-15'!Extra_Pay&lt;'Loan Amort Schedule  7-15'!Beg_Bal),'Loan Amort Schedule  7-15'!Beg_Bal-'Loan Amort Schedule  7-15'!Princ,IF('Loan Amort Schedule  7-15'!Pay_Num&lt;&gt;"",0,""))</f>
        <v>#NAME?</v>
      </c>
      <c r="J359" s="50" t="e">
        <f t="shared" si="1"/>
        <v>#NAME?</v>
      </c>
      <c r="K359" s="5"/>
      <c r="L359" s="5"/>
      <c r="M359" s="5"/>
      <c r="N359" s="5"/>
      <c r="O359" s="5"/>
      <c r="P359" s="5"/>
      <c r="Q359" s="5"/>
      <c r="R359" s="5"/>
      <c r="S359" s="5"/>
      <c r="T359" s="5"/>
      <c r="U359" s="5"/>
      <c r="V359" s="5"/>
      <c r="W359" s="5"/>
      <c r="X359" s="5"/>
      <c r="Y359" s="5"/>
      <c r="Z359" s="5"/>
    </row>
    <row r="360" spans="1:26" ht="12.75" customHeight="1" x14ac:dyDescent="0.2">
      <c r="A360" s="47" t="e">
        <f t="shared" si="2"/>
        <v>#NAME?</v>
      </c>
      <c r="B360" s="48" t="e">
        <f>IF('Loan Amort Schedule  7-15'!Pay_Num&lt;&gt;"",DATE(YEAR('Loan Amort Schedule  7-15'!Loan_Start),MONTH('Loan Amort Schedule  7-15'!Loan_Start)+('Loan Amort Schedule  7-15'!Pay_Num)*12/'Loan Amort Schedule  7-15'!Num_Pmt_Per_Year,DAY('Loan Amort Schedule  7-15'!Loan_Start)),"")</f>
        <v>#NAME?</v>
      </c>
      <c r="C360" s="50" t="e">
        <f>IF('Loan Amort Schedule  7-15'!Pay_Num&lt;&gt;"",I359,"")</f>
        <v>#NAME?</v>
      </c>
      <c r="D360" s="50" t="e">
        <f>IF('Loan Amort Schedule  7-15'!Pay_Num&lt;&gt;"",'Loan Amort Schedule  7-15'!Scheduled_Monthly_Payment,"")</f>
        <v>#NAME?</v>
      </c>
      <c r="E360"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60"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60" s="50" t="e">
        <f>IF('Loan Amort Schedule  7-15'!Pay_Num&lt;&gt;"",'Loan Amort Schedule  7-15'!Total_Pay-'Loan Amort Schedule  7-15'!Int,"")</f>
        <v>#NAME?</v>
      </c>
      <c r="H360" s="50" t="e">
        <f>IF('Loan Amort Schedule  7-15'!Pay_Num&lt;&gt;"",'Loan Amort Schedule  7-15'!Beg_Bal*'Loan Amort Schedule  7-15'!Interest_Rate/'Loan Amort Schedule  7-15'!Num_Pmt_Per_Year,"")</f>
        <v>#NAME?</v>
      </c>
      <c r="I360" s="50" t="e">
        <f>IF(AND('Loan Amort Schedule  7-15'!Pay_Num&lt;&gt;"",'Loan Amort Schedule  7-15'!Sched_Pay+'Loan Amort Schedule  7-15'!Extra_Pay&lt;'Loan Amort Schedule  7-15'!Beg_Bal),'Loan Amort Schedule  7-15'!Beg_Bal-'Loan Amort Schedule  7-15'!Princ,IF('Loan Amort Schedule  7-15'!Pay_Num&lt;&gt;"",0,""))</f>
        <v>#NAME?</v>
      </c>
      <c r="J360" s="50" t="e">
        <f t="shared" si="1"/>
        <v>#NAME?</v>
      </c>
      <c r="K360" s="5"/>
      <c r="L360" s="5"/>
      <c r="M360" s="5"/>
      <c r="N360" s="5"/>
      <c r="O360" s="5"/>
      <c r="P360" s="5"/>
      <c r="Q360" s="5"/>
      <c r="R360" s="5"/>
      <c r="S360" s="5"/>
      <c r="T360" s="5"/>
      <c r="U360" s="5"/>
      <c r="V360" s="5"/>
      <c r="W360" s="5"/>
      <c r="X360" s="5"/>
      <c r="Y360" s="5"/>
      <c r="Z360" s="5"/>
    </row>
    <row r="361" spans="1:26" ht="12.75" customHeight="1" x14ac:dyDescent="0.2">
      <c r="A361" s="47" t="e">
        <f t="shared" si="2"/>
        <v>#NAME?</v>
      </c>
      <c r="B361" s="48" t="e">
        <f>IF('Loan Amort Schedule  7-15'!Pay_Num&lt;&gt;"",DATE(YEAR('Loan Amort Schedule  7-15'!Loan_Start),MONTH('Loan Amort Schedule  7-15'!Loan_Start)+('Loan Amort Schedule  7-15'!Pay_Num)*12/'Loan Amort Schedule  7-15'!Num_Pmt_Per_Year,DAY('Loan Amort Schedule  7-15'!Loan_Start)),"")</f>
        <v>#NAME?</v>
      </c>
      <c r="C361" s="50" t="e">
        <f>IF('Loan Amort Schedule  7-15'!Pay_Num&lt;&gt;"",I360,"")</f>
        <v>#NAME?</v>
      </c>
      <c r="D361" s="50" t="e">
        <f>IF('Loan Amort Schedule  7-15'!Pay_Num&lt;&gt;"",'Loan Amort Schedule  7-15'!Scheduled_Monthly_Payment,"")</f>
        <v>#NAME?</v>
      </c>
      <c r="E361"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61"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61" s="50" t="e">
        <f>IF('Loan Amort Schedule  7-15'!Pay_Num&lt;&gt;"",'Loan Amort Schedule  7-15'!Total_Pay-'Loan Amort Schedule  7-15'!Int,"")</f>
        <v>#NAME?</v>
      </c>
      <c r="H361" s="50" t="e">
        <f>IF('Loan Amort Schedule  7-15'!Pay_Num&lt;&gt;"",'Loan Amort Schedule  7-15'!Beg_Bal*'Loan Amort Schedule  7-15'!Interest_Rate/'Loan Amort Schedule  7-15'!Num_Pmt_Per_Year,"")</f>
        <v>#NAME?</v>
      </c>
      <c r="I361" s="50" t="e">
        <f>IF(AND('Loan Amort Schedule  7-15'!Pay_Num&lt;&gt;"",'Loan Amort Schedule  7-15'!Sched_Pay+'Loan Amort Schedule  7-15'!Extra_Pay&lt;'Loan Amort Schedule  7-15'!Beg_Bal),'Loan Amort Schedule  7-15'!Beg_Bal-'Loan Amort Schedule  7-15'!Princ,IF('Loan Amort Schedule  7-15'!Pay_Num&lt;&gt;"",0,""))</f>
        <v>#NAME?</v>
      </c>
      <c r="J361" s="50" t="e">
        <f t="shared" si="1"/>
        <v>#NAME?</v>
      </c>
      <c r="K361" s="5"/>
      <c r="L361" s="5"/>
      <c r="M361" s="5"/>
      <c r="N361" s="5"/>
      <c r="O361" s="5"/>
      <c r="P361" s="5"/>
      <c r="Q361" s="5"/>
      <c r="R361" s="5"/>
      <c r="S361" s="5"/>
      <c r="T361" s="5"/>
      <c r="U361" s="5"/>
      <c r="V361" s="5"/>
      <c r="W361" s="5"/>
      <c r="X361" s="5"/>
      <c r="Y361" s="5"/>
      <c r="Z361" s="5"/>
    </row>
    <row r="362" spans="1:26" ht="12.75" customHeight="1" x14ac:dyDescent="0.2">
      <c r="A362" s="47" t="e">
        <f t="shared" si="2"/>
        <v>#NAME?</v>
      </c>
      <c r="B362" s="48" t="e">
        <f>IF('Loan Amort Schedule  7-15'!Pay_Num&lt;&gt;"",DATE(YEAR('Loan Amort Schedule  7-15'!Loan_Start),MONTH('Loan Amort Schedule  7-15'!Loan_Start)+('Loan Amort Schedule  7-15'!Pay_Num)*12/'Loan Amort Schedule  7-15'!Num_Pmt_Per_Year,DAY('Loan Amort Schedule  7-15'!Loan_Start)),"")</f>
        <v>#NAME?</v>
      </c>
      <c r="C362" s="50" t="e">
        <f>IF('Loan Amort Schedule  7-15'!Pay_Num&lt;&gt;"",I361,"")</f>
        <v>#NAME?</v>
      </c>
      <c r="D362" s="50" t="e">
        <f>IF('Loan Amort Schedule  7-15'!Pay_Num&lt;&gt;"",'Loan Amort Schedule  7-15'!Scheduled_Monthly_Payment,"")</f>
        <v>#NAME?</v>
      </c>
      <c r="E362"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62"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62" s="50" t="e">
        <f>IF('Loan Amort Schedule  7-15'!Pay_Num&lt;&gt;"",'Loan Amort Schedule  7-15'!Total_Pay-'Loan Amort Schedule  7-15'!Int,"")</f>
        <v>#NAME?</v>
      </c>
      <c r="H362" s="50" t="e">
        <f>IF('Loan Amort Schedule  7-15'!Pay_Num&lt;&gt;"",'Loan Amort Schedule  7-15'!Beg_Bal*'Loan Amort Schedule  7-15'!Interest_Rate/'Loan Amort Schedule  7-15'!Num_Pmt_Per_Year,"")</f>
        <v>#NAME?</v>
      </c>
      <c r="I362" s="50" t="e">
        <f>IF(AND('Loan Amort Schedule  7-15'!Pay_Num&lt;&gt;"",'Loan Amort Schedule  7-15'!Sched_Pay+'Loan Amort Schedule  7-15'!Extra_Pay&lt;'Loan Amort Schedule  7-15'!Beg_Bal),'Loan Amort Schedule  7-15'!Beg_Bal-'Loan Amort Schedule  7-15'!Princ,IF('Loan Amort Schedule  7-15'!Pay_Num&lt;&gt;"",0,""))</f>
        <v>#NAME?</v>
      </c>
      <c r="J362" s="50" t="e">
        <f t="shared" si="1"/>
        <v>#NAME?</v>
      </c>
      <c r="K362" s="5"/>
      <c r="L362" s="5"/>
      <c r="M362" s="5"/>
      <c r="N362" s="5"/>
      <c r="O362" s="5"/>
      <c r="P362" s="5"/>
      <c r="Q362" s="5"/>
      <c r="R362" s="5"/>
      <c r="S362" s="5"/>
      <c r="T362" s="5"/>
      <c r="U362" s="5"/>
      <c r="V362" s="5"/>
      <c r="W362" s="5"/>
      <c r="X362" s="5"/>
      <c r="Y362" s="5"/>
      <c r="Z362" s="5"/>
    </row>
    <row r="363" spans="1:26" ht="12.75" customHeight="1" x14ac:dyDescent="0.2">
      <c r="A363" s="47" t="e">
        <f t="shared" si="2"/>
        <v>#NAME?</v>
      </c>
      <c r="B363" s="48" t="e">
        <f>IF('Loan Amort Schedule  7-15'!Pay_Num&lt;&gt;"",DATE(YEAR('Loan Amort Schedule  7-15'!Loan_Start),MONTH('Loan Amort Schedule  7-15'!Loan_Start)+('Loan Amort Schedule  7-15'!Pay_Num)*12/'Loan Amort Schedule  7-15'!Num_Pmt_Per_Year,DAY('Loan Amort Schedule  7-15'!Loan_Start)),"")</f>
        <v>#NAME?</v>
      </c>
      <c r="C363" s="50" t="e">
        <f>IF('Loan Amort Schedule  7-15'!Pay_Num&lt;&gt;"",I362,"")</f>
        <v>#NAME?</v>
      </c>
      <c r="D363" s="50" t="e">
        <f>IF('Loan Amort Schedule  7-15'!Pay_Num&lt;&gt;"",'Loan Amort Schedule  7-15'!Scheduled_Monthly_Payment,"")</f>
        <v>#NAME?</v>
      </c>
      <c r="E363"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63"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63" s="50" t="e">
        <f>IF('Loan Amort Schedule  7-15'!Pay_Num&lt;&gt;"",'Loan Amort Schedule  7-15'!Total_Pay-'Loan Amort Schedule  7-15'!Int,"")</f>
        <v>#NAME?</v>
      </c>
      <c r="H363" s="50" t="e">
        <f>IF('Loan Amort Schedule  7-15'!Pay_Num&lt;&gt;"",'Loan Amort Schedule  7-15'!Beg_Bal*'Loan Amort Schedule  7-15'!Interest_Rate/'Loan Amort Schedule  7-15'!Num_Pmt_Per_Year,"")</f>
        <v>#NAME?</v>
      </c>
      <c r="I363" s="50" t="e">
        <f>IF(AND('Loan Amort Schedule  7-15'!Pay_Num&lt;&gt;"",'Loan Amort Schedule  7-15'!Sched_Pay+'Loan Amort Schedule  7-15'!Extra_Pay&lt;'Loan Amort Schedule  7-15'!Beg_Bal),'Loan Amort Schedule  7-15'!Beg_Bal-'Loan Amort Schedule  7-15'!Princ,IF('Loan Amort Schedule  7-15'!Pay_Num&lt;&gt;"",0,""))</f>
        <v>#NAME?</v>
      </c>
      <c r="J363" s="50" t="e">
        <f t="shared" si="1"/>
        <v>#NAME?</v>
      </c>
      <c r="K363" s="5"/>
      <c r="L363" s="5"/>
      <c r="M363" s="5"/>
      <c r="N363" s="5"/>
      <c r="O363" s="5"/>
      <c r="P363" s="5"/>
      <c r="Q363" s="5"/>
      <c r="R363" s="5"/>
      <c r="S363" s="5"/>
      <c r="T363" s="5"/>
      <c r="U363" s="5"/>
      <c r="V363" s="5"/>
      <c r="W363" s="5"/>
      <c r="X363" s="5"/>
      <c r="Y363" s="5"/>
      <c r="Z363" s="5"/>
    </row>
    <row r="364" spans="1:26" ht="12.75" customHeight="1" x14ac:dyDescent="0.2">
      <c r="A364" s="47" t="e">
        <f t="shared" si="2"/>
        <v>#NAME?</v>
      </c>
      <c r="B364" s="48" t="e">
        <f>IF('Loan Amort Schedule  7-15'!Pay_Num&lt;&gt;"",DATE(YEAR('Loan Amort Schedule  7-15'!Loan_Start),MONTH('Loan Amort Schedule  7-15'!Loan_Start)+('Loan Amort Schedule  7-15'!Pay_Num)*12/'Loan Amort Schedule  7-15'!Num_Pmt_Per_Year,DAY('Loan Amort Schedule  7-15'!Loan_Start)),"")</f>
        <v>#NAME?</v>
      </c>
      <c r="C364" s="50" t="e">
        <f>IF('Loan Amort Schedule  7-15'!Pay_Num&lt;&gt;"",I363,"")</f>
        <v>#NAME?</v>
      </c>
      <c r="D364" s="50" t="e">
        <f>IF('Loan Amort Schedule  7-15'!Pay_Num&lt;&gt;"",'Loan Amort Schedule  7-15'!Scheduled_Monthly_Payment,"")</f>
        <v>#NAME?</v>
      </c>
      <c r="E364"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64"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64" s="50" t="e">
        <f>IF('Loan Amort Schedule  7-15'!Pay_Num&lt;&gt;"",'Loan Amort Schedule  7-15'!Total_Pay-'Loan Amort Schedule  7-15'!Int,"")</f>
        <v>#NAME?</v>
      </c>
      <c r="H364" s="50" t="e">
        <f>IF('Loan Amort Schedule  7-15'!Pay_Num&lt;&gt;"",'Loan Amort Schedule  7-15'!Beg_Bal*'Loan Amort Schedule  7-15'!Interest_Rate/'Loan Amort Schedule  7-15'!Num_Pmt_Per_Year,"")</f>
        <v>#NAME?</v>
      </c>
      <c r="I364" s="50" t="e">
        <f>IF(AND('Loan Amort Schedule  7-15'!Pay_Num&lt;&gt;"",'Loan Amort Schedule  7-15'!Sched_Pay+'Loan Amort Schedule  7-15'!Extra_Pay&lt;'Loan Amort Schedule  7-15'!Beg_Bal),'Loan Amort Schedule  7-15'!Beg_Bal-'Loan Amort Schedule  7-15'!Princ,IF('Loan Amort Schedule  7-15'!Pay_Num&lt;&gt;"",0,""))</f>
        <v>#NAME?</v>
      </c>
      <c r="J364" s="50" t="e">
        <f t="shared" si="1"/>
        <v>#NAME?</v>
      </c>
      <c r="K364" s="5"/>
      <c r="L364" s="5"/>
      <c r="M364" s="5"/>
      <c r="N364" s="5"/>
      <c r="O364" s="5"/>
      <c r="P364" s="5"/>
      <c r="Q364" s="5"/>
      <c r="R364" s="5"/>
      <c r="S364" s="5"/>
      <c r="T364" s="5"/>
      <c r="U364" s="5"/>
      <c r="V364" s="5"/>
      <c r="W364" s="5"/>
      <c r="X364" s="5"/>
      <c r="Y364" s="5"/>
      <c r="Z364" s="5"/>
    </row>
    <row r="365" spans="1:26" ht="12.75" customHeight="1" x14ac:dyDescent="0.2">
      <c r="A365" s="47" t="e">
        <f t="shared" si="2"/>
        <v>#NAME?</v>
      </c>
      <c r="B365" s="48" t="e">
        <f>IF('Loan Amort Schedule  7-15'!Pay_Num&lt;&gt;"",DATE(YEAR('Loan Amort Schedule  7-15'!Loan_Start),MONTH('Loan Amort Schedule  7-15'!Loan_Start)+('Loan Amort Schedule  7-15'!Pay_Num)*12/'Loan Amort Schedule  7-15'!Num_Pmt_Per_Year,DAY('Loan Amort Schedule  7-15'!Loan_Start)),"")</f>
        <v>#NAME?</v>
      </c>
      <c r="C365" s="50" t="e">
        <f>IF('Loan Amort Schedule  7-15'!Pay_Num&lt;&gt;"",I364,"")</f>
        <v>#NAME?</v>
      </c>
      <c r="D365" s="50" t="e">
        <f>IF('Loan Amort Schedule  7-15'!Pay_Num&lt;&gt;"",'Loan Amort Schedule  7-15'!Scheduled_Monthly_Payment,"")</f>
        <v>#NAME?</v>
      </c>
      <c r="E365"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65"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65" s="50" t="e">
        <f>IF('Loan Amort Schedule  7-15'!Pay_Num&lt;&gt;"",'Loan Amort Schedule  7-15'!Total_Pay-'Loan Amort Schedule  7-15'!Int,"")</f>
        <v>#NAME?</v>
      </c>
      <c r="H365" s="50" t="e">
        <f>IF('Loan Amort Schedule  7-15'!Pay_Num&lt;&gt;"",'Loan Amort Schedule  7-15'!Beg_Bal*'Loan Amort Schedule  7-15'!Interest_Rate/'Loan Amort Schedule  7-15'!Num_Pmt_Per_Year,"")</f>
        <v>#NAME?</v>
      </c>
      <c r="I365" s="50" t="e">
        <f>IF(AND('Loan Amort Schedule  7-15'!Pay_Num&lt;&gt;"",'Loan Amort Schedule  7-15'!Sched_Pay+'Loan Amort Schedule  7-15'!Extra_Pay&lt;'Loan Amort Schedule  7-15'!Beg_Bal),'Loan Amort Schedule  7-15'!Beg_Bal-'Loan Amort Schedule  7-15'!Princ,IF('Loan Amort Schedule  7-15'!Pay_Num&lt;&gt;"",0,""))</f>
        <v>#NAME?</v>
      </c>
      <c r="J365" s="50" t="e">
        <f t="shared" si="1"/>
        <v>#NAME?</v>
      </c>
      <c r="K365" s="5"/>
      <c r="L365" s="5"/>
      <c r="M365" s="5"/>
      <c r="N365" s="5"/>
      <c r="O365" s="5"/>
      <c r="P365" s="5"/>
      <c r="Q365" s="5"/>
      <c r="R365" s="5"/>
      <c r="S365" s="5"/>
      <c r="T365" s="5"/>
      <c r="U365" s="5"/>
      <c r="V365" s="5"/>
      <c r="W365" s="5"/>
      <c r="X365" s="5"/>
      <c r="Y365" s="5"/>
      <c r="Z365" s="5"/>
    </row>
    <row r="366" spans="1:26" ht="12.75" customHeight="1" x14ac:dyDescent="0.2">
      <c r="A366" s="47" t="e">
        <f t="shared" si="2"/>
        <v>#NAME?</v>
      </c>
      <c r="B366" s="48" t="e">
        <f>IF('Loan Amort Schedule  7-15'!Pay_Num&lt;&gt;"",DATE(YEAR('Loan Amort Schedule  7-15'!Loan_Start),MONTH('Loan Amort Schedule  7-15'!Loan_Start)+('Loan Amort Schedule  7-15'!Pay_Num)*12/'Loan Amort Schedule  7-15'!Num_Pmt_Per_Year,DAY('Loan Amort Schedule  7-15'!Loan_Start)),"")</f>
        <v>#NAME?</v>
      </c>
      <c r="C366" s="50" t="e">
        <f>IF('Loan Amort Schedule  7-15'!Pay_Num&lt;&gt;"",I365,"")</f>
        <v>#NAME?</v>
      </c>
      <c r="D366" s="50" t="e">
        <f>IF('Loan Amort Schedule  7-15'!Pay_Num&lt;&gt;"",'Loan Amort Schedule  7-15'!Scheduled_Monthly_Payment,"")</f>
        <v>#NAME?</v>
      </c>
      <c r="E366"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66"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66" s="50" t="e">
        <f>IF('Loan Amort Schedule  7-15'!Pay_Num&lt;&gt;"",'Loan Amort Schedule  7-15'!Total_Pay-'Loan Amort Schedule  7-15'!Int,"")</f>
        <v>#NAME?</v>
      </c>
      <c r="H366" s="50" t="e">
        <f>IF('Loan Amort Schedule  7-15'!Pay_Num&lt;&gt;"",'Loan Amort Schedule  7-15'!Beg_Bal*'Loan Amort Schedule  7-15'!Interest_Rate/'Loan Amort Schedule  7-15'!Num_Pmt_Per_Year,"")</f>
        <v>#NAME?</v>
      </c>
      <c r="I366" s="50" t="e">
        <f>IF(AND('Loan Amort Schedule  7-15'!Pay_Num&lt;&gt;"",'Loan Amort Schedule  7-15'!Sched_Pay+'Loan Amort Schedule  7-15'!Extra_Pay&lt;'Loan Amort Schedule  7-15'!Beg_Bal),'Loan Amort Schedule  7-15'!Beg_Bal-'Loan Amort Schedule  7-15'!Princ,IF('Loan Amort Schedule  7-15'!Pay_Num&lt;&gt;"",0,""))</f>
        <v>#NAME?</v>
      </c>
      <c r="J366" s="50" t="e">
        <f t="shared" si="1"/>
        <v>#NAME?</v>
      </c>
      <c r="K366" s="5"/>
      <c r="L366" s="5"/>
      <c r="M366" s="5"/>
      <c r="N366" s="5"/>
      <c r="O366" s="5"/>
      <c r="P366" s="5"/>
      <c r="Q366" s="5"/>
      <c r="R366" s="5"/>
      <c r="S366" s="5"/>
      <c r="T366" s="5"/>
      <c r="U366" s="5"/>
      <c r="V366" s="5"/>
      <c r="W366" s="5"/>
      <c r="X366" s="5"/>
      <c r="Y366" s="5"/>
      <c r="Z366" s="5"/>
    </row>
    <row r="367" spans="1:26" ht="12.75" customHeight="1" x14ac:dyDescent="0.2">
      <c r="A367" s="47" t="e">
        <f t="shared" si="2"/>
        <v>#NAME?</v>
      </c>
      <c r="B367" s="48" t="e">
        <f>IF('Loan Amort Schedule  7-15'!Pay_Num&lt;&gt;"",DATE(YEAR('Loan Amort Schedule  7-15'!Loan_Start),MONTH('Loan Amort Schedule  7-15'!Loan_Start)+('Loan Amort Schedule  7-15'!Pay_Num)*12/'Loan Amort Schedule  7-15'!Num_Pmt_Per_Year,DAY('Loan Amort Schedule  7-15'!Loan_Start)),"")</f>
        <v>#NAME?</v>
      </c>
      <c r="C367" s="50" t="e">
        <f>IF('Loan Amort Schedule  7-15'!Pay_Num&lt;&gt;"",I366,"")</f>
        <v>#NAME?</v>
      </c>
      <c r="D367" s="50" t="e">
        <f>IF('Loan Amort Schedule  7-15'!Pay_Num&lt;&gt;"",'Loan Amort Schedule  7-15'!Scheduled_Monthly_Payment,"")</f>
        <v>#NAME?</v>
      </c>
      <c r="E367"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67"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67" s="50" t="e">
        <f>IF('Loan Amort Schedule  7-15'!Pay_Num&lt;&gt;"",'Loan Amort Schedule  7-15'!Total_Pay-'Loan Amort Schedule  7-15'!Int,"")</f>
        <v>#NAME?</v>
      </c>
      <c r="H367" s="50" t="e">
        <f>IF('Loan Amort Schedule  7-15'!Pay_Num&lt;&gt;"",'Loan Amort Schedule  7-15'!Beg_Bal*'Loan Amort Schedule  7-15'!Interest_Rate/'Loan Amort Schedule  7-15'!Num_Pmt_Per_Year,"")</f>
        <v>#NAME?</v>
      </c>
      <c r="I367" s="50" t="e">
        <f>IF(AND('Loan Amort Schedule  7-15'!Pay_Num&lt;&gt;"",'Loan Amort Schedule  7-15'!Sched_Pay+'Loan Amort Schedule  7-15'!Extra_Pay&lt;'Loan Amort Schedule  7-15'!Beg_Bal),'Loan Amort Schedule  7-15'!Beg_Bal-'Loan Amort Schedule  7-15'!Princ,IF('Loan Amort Schedule  7-15'!Pay_Num&lt;&gt;"",0,""))</f>
        <v>#NAME?</v>
      </c>
      <c r="J367" s="50" t="e">
        <f t="shared" si="1"/>
        <v>#NAME?</v>
      </c>
      <c r="K367" s="5"/>
      <c r="L367" s="5"/>
      <c r="M367" s="5"/>
      <c r="N367" s="5"/>
      <c r="O367" s="5"/>
      <c r="P367" s="5"/>
      <c r="Q367" s="5"/>
      <c r="R367" s="5"/>
      <c r="S367" s="5"/>
      <c r="T367" s="5"/>
      <c r="U367" s="5"/>
      <c r="V367" s="5"/>
      <c r="W367" s="5"/>
      <c r="X367" s="5"/>
      <c r="Y367" s="5"/>
      <c r="Z367" s="5"/>
    </row>
    <row r="368" spans="1:26" ht="12.75" customHeight="1" x14ac:dyDescent="0.2">
      <c r="A368" s="47" t="e">
        <f t="shared" si="2"/>
        <v>#NAME?</v>
      </c>
      <c r="B368" s="48" t="e">
        <f>IF('Loan Amort Schedule  7-15'!Pay_Num&lt;&gt;"",DATE(YEAR('Loan Amort Schedule  7-15'!Loan_Start),MONTH('Loan Amort Schedule  7-15'!Loan_Start)+('Loan Amort Schedule  7-15'!Pay_Num)*12/'Loan Amort Schedule  7-15'!Num_Pmt_Per_Year,DAY('Loan Amort Schedule  7-15'!Loan_Start)),"")</f>
        <v>#NAME?</v>
      </c>
      <c r="C368" s="50" t="e">
        <f>IF('Loan Amort Schedule  7-15'!Pay_Num&lt;&gt;"",I367,"")</f>
        <v>#NAME?</v>
      </c>
      <c r="D368" s="50" t="e">
        <f>IF('Loan Amort Schedule  7-15'!Pay_Num&lt;&gt;"",'Loan Amort Schedule  7-15'!Scheduled_Monthly_Payment,"")</f>
        <v>#NAME?</v>
      </c>
      <c r="E368"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68"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68" s="50" t="e">
        <f>IF('Loan Amort Schedule  7-15'!Pay_Num&lt;&gt;"",'Loan Amort Schedule  7-15'!Total_Pay-'Loan Amort Schedule  7-15'!Int,"")</f>
        <v>#NAME?</v>
      </c>
      <c r="H368" s="50" t="e">
        <f>IF('Loan Amort Schedule  7-15'!Pay_Num&lt;&gt;"",'Loan Amort Schedule  7-15'!Beg_Bal*'Loan Amort Schedule  7-15'!Interest_Rate/'Loan Amort Schedule  7-15'!Num_Pmt_Per_Year,"")</f>
        <v>#NAME?</v>
      </c>
      <c r="I368" s="50" t="e">
        <f>IF(AND('Loan Amort Schedule  7-15'!Pay_Num&lt;&gt;"",'Loan Amort Schedule  7-15'!Sched_Pay+'Loan Amort Schedule  7-15'!Extra_Pay&lt;'Loan Amort Schedule  7-15'!Beg_Bal),'Loan Amort Schedule  7-15'!Beg_Bal-'Loan Amort Schedule  7-15'!Princ,IF('Loan Amort Schedule  7-15'!Pay_Num&lt;&gt;"",0,""))</f>
        <v>#NAME?</v>
      </c>
      <c r="J368" s="50" t="e">
        <f t="shared" si="1"/>
        <v>#NAME?</v>
      </c>
      <c r="K368" s="5"/>
      <c r="L368" s="5"/>
      <c r="M368" s="5"/>
      <c r="N368" s="5"/>
      <c r="O368" s="5"/>
      <c r="P368" s="5"/>
      <c r="Q368" s="5"/>
      <c r="R368" s="5"/>
      <c r="S368" s="5"/>
      <c r="T368" s="5"/>
      <c r="U368" s="5"/>
      <c r="V368" s="5"/>
      <c r="W368" s="5"/>
      <c r="X368" s="5"/>
      <c r="Y368" s="5"/>
      <c r="Z368" s="5"/>
    </row>
    <row r="369" spans="1:26" ht="12.75" customHeight="1" x14ac:dyDescent="0.2">
      <c r="A369" s="47" t="e">
        <f t="shared" si="2"/>
        <v>#NAME?</v>
      </c>
      <c r="B369" s="48" t="e">
        <f>IF('Loan Amort Schedule  7-15'!Pay_Num&lt;&gt;"",DATE(YEAR('Loan Amort Schedule  7-15'!Loan_Start),MONTH('Loan Amort Schedule  7-15'!Loan_Start)+('Loan Amort Schedule  7-15'!Pay_Num)*12/'Loan Amort Schedule  7-15'!Num_Pmt_Per_Year,DAY('Loan Amort Schedule  7-15'!Loan_Start)),"")</f>
        <v>#NAME?</v>
      </c>
      <c r="C369" s="50" t="e">
        <f>IF('Loan Amort Schedule  7-15'!Pay_Num&lt;&gt;"",I368,"")</f>
        <v>#NAME?</v>
      </c>
      <c r="D369" s="50" t="e">
        <f>IF('Loan Amort Schedule  7-15'!Pay_Num&lt;&gt;"",'Loan Amort Schedule  7-15'!Scheduled_Monthly_Payment,"")</f>
        <v>#NAME?</v>
      </c>
      <c r="E369"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69"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69" s="50" t="e">
        <f>IF('Loan Amort Schedule  7-15'!Pay_Num&lt;&gt;"",'Loan Amort Schedule  7-15'!Total_Pay-'Loan Amort Schedule  7-15'!Int,"")</f>
        <v>#NAME?</v>
      </c>
      <c r="H369" s="50" t="e">
        <f>IF('Loan Amort Schedule  7-15'!Pay_Num&lt;&gt;"",'Loan Amort Schedule  7-15'!Beg_Bal*'Loan Amort Schedule  7-15'!Interest_Rate/'Loan Amort Schedule  7-15'!Num_Pmt_Per_Year,"")</f>
        <v>#NAME?</v>
      </c>
      <c r="I369" s="50" t="e">
        <f>IF(AND('Loan Amort Schedule  7-15'!Pay_Num&lt;&gt;"",'Loan Amort Schedule  7-15'!Sched_Pay+'Loan Amort Schedule  7-15'!Extra_Pay&lt;'Loan Amort Schedule  7-15'!Beg_Bal),'Loan Amort Schedule  7-15'!Beg_Bal-'Loan Amort Schedule  7-15'!Princ,IF('Loan Amort Schedule  7-15'!Pay_Num&lt;&gt;"",0,""))</f>
        <v>#NAME?</v>
      </c>
      <c r="J369" s="50" t="e">
        <f t="shared" si="1"/>
        <v>#NAME?</v>
      </c>
      <c r="K369" s="5"/>
      <c r="L369" s="5"/>
      <c r="M369" s="5"/>
      <c r="N369" s="5"/>
      <c r="O369" s="5"/>
      <c r="P369" s="5"/>
      <c r="Q369" s="5"/>
      <c r="R369" s="5"/>
      <c r="S369" s="5"/>
      <c r="T369" s="5"/>
      <c r="U369" s="5"/>
      <c r="V369" s="5"/>
      <c r="W369" s="5"/>
      <c r="X369" s="5"/>
      <c r="Y369" s="5"/>
      <c r="Z369" s="5"/>
    </row>
    <row r="370" spans="1:26" ht="12.75" customHeight="1" x14ac:dyDescent="0.2">
      <c r="A370" s="47" t="e">
        <f t="shared" si="2"/>
        <v>#NAME?</v>
      </c>
      <c r="B370" s="48" t="e">
        <f>IF('Loan Amort Schedule  7-15'!Pay_Num&lt;&gt;"",DATE(YEAR('Loan Amort Schedule  7-15'!Loan_Start),MONTH('Loan Amort Schedule  7-15'!Loan_Start)+('Loan Amort Schedule  7-15'!Pay_Num)*12/'Loan Amort Schedule  7-15'!Num_Pmt_Per_Year,DAY('Loan Amort Schedule  7-15'!Loan_Start)),"")</f>
        <v>#NAME?</v>
      </c>
      <c r="C370" s="50" t="e">
        <f>IF('Loan Amort Schedule  7-15'!Pay_Num&lt;&gt;"",I369,"")</f>
        <v>#NAME?</v>
      </c>
      <c r="D370" s="50" t="e">
        <f>IF('Loan Amort Schedule  7-15'!Pay_Num&lt;&gt;"",'Loan Amort Schedule  7-15'!Scheduled_Monthly_Payment,"")</f>
        <v>#NAME?</v>
      </c>
      <c r="E370"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70"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70" s="50" t="e">
        <f>IF('Loan Amort Schedule  7-15'!Pay_Num&lt;&gt;"",'Loan Amort Schedule  7-15'!Total_Pay-'Loan Amort Schedule  7-15'!Int,"")</f>
        <v>#NAME?</v>
      </c>
      <c r="H370" s="50" t="e">
        <f>IF('Loan Amort Schedule  7-15'!Pay_Num&lt;&gt;"",'Loan Amort Schedule  7-15'!Beg_Bal*'Loan Amort Schedule  7-15'!Interest_Rate/'Loan Amort Schedule  7-15'!Num_Pmt_Per_Year,"")</f>
        <v>#NAME?</v>
      </c>
      <c r="I370" s="50" t="e">
        <f>IF(AND('Loan Amort Schedule  7-15'!Pay_Num&lt;&gt;"",'Loan Amort Schedule  7-15'!Sched_Pay+'Loan Amort Schedule  7-15'!Extra_Pay&lt;'Loan Amort Schedule  7-15'!Beg_Bal),'Loan Amort Schedule  7-15'!Beg_Bal-'Loan Amort Schedule  7-15'!Princ,IF('Loan Amort Schedule  7-15'!Pay_Num&lt;&gt;"",0,""))</f>
        <v>#NAME?</v>
      </c>
      <c r="J370" s="50" t="e">
        <f t="shared" si="1"/>
        <v>#NAME?</v>
      </c>
      <c r="K370" s="5"/>
      <c r="L370" s="5"/>
      <c r="M370" s="5"/>
      <c r="N370" s="5"/>
      <c r="O370" s="5"/>
      <c r="P370" s="5"/>
      <c r="Q370" s="5"/>
      <c r="R370" s="5"/>
      <c r="S370" s="5"/>
      <c r="T370" s="5"/>
      <c r="U370" s="5"/>
      <c r="V370" s="5"/>
      <c r="W370" s="5"/>
      <c r="X370" s="5"/>
      <c r="Y370" s="5"/>
      <c r="Z370" s="5"/>
    </row>
    <row r="371" spans="1:26" ht="12.75" customHeight="1" x14ac:dyDescent="0.2">
      <c r="A371" s="47" t="e">
        <f t="shared" si="2"/>
        <v>#NAME?</v>
      </c>
      <c r="B371" s="48" t="e">
        <f>IF('Loan Amort Schedule  7-15'!Pay_Num&lt;&gt;"",DATE(YEAR('Loan Amort Schedule  7-15'!Loan_Start),MONTH('Loan Amort Schedule  7-15'!Loan_Start)+('Loan Amort Schedule  7-15'!Pay_Num)*12/'Loan Amort Schedule  7-15'!Num_Pmt_Per_Year,DAY('Loan Amort Schedule  7-15'!Loan_Start)),"")</f>
        <v>#NAME?</v>
      </c>
      <c r="C371" s="50" t="e">
        <f>IF('Loan Amort Schedule  7-15'!Pay_Num&lt;&gt;"",I370,"")</f>
        <v>#NAME?</v>
      </c>
      <c r="D371" s="50" t="e">
        <f>IF('Loan Amort Schedule  7-15'!Pay_Num&lt;&gt;"",'Loan Amort Schedule  7-15'!Scheduled_Monthly_Payment,"")</f>
        <v>#NAME?</v>
      </c>
      <c r="E371"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71"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71" s="50" t="e">
        <f>IF('Loan Amort Schedule  7-15'!Pay_Num&lt;&gt;"",'Loan Amort Schedule  7-15'!Total_Pay-'Loan Amort Schedule  7-15'!Int,"")</f>
        <v>#NAME?</v>
      </c>
      <c r="H371" s="50" t="e">
        <f>IF('Loan Amort Schedule  7-15'!Pay_Num&lt;&gt;"",'Loan Amort Schedule  7-15'!Beg_Bal*'Loan Amort Schedule  7-15'!Interest_Rate/'Loan Amort Schedule  7-15'!Num_Pmt_Per_Year,"")</f>
        <v>#NAME?</v>
      </c>
      <c r="I371" s="50" t="e">
        <f>IF(AND('Loan Amort Schedule  7-15'!Pay_Num&lt;&gt;"",'Loan Amort Schedule  7-15'!Sched_Pay+'Loan Amort Schedule  7-15'!Extra_Pay&lt;'Loan Amort Schedule  7-15'!Beg_Bal),'Loan Amort Schedule  7-15'!Beg_Bal-'Loan Amort Schedule  7-15'!Princ,IF('Loan Amort Schedule  7-15'!Pay_Num&lt;&gt;"",0,""))</f>
        <v>#NAME?</v>
      </c>
      <c r="J371" s="50" t="e">
        <f t="shared" si="1"/>
        <v>#NAME?</v>
      </c>
      <c r="K371" s="5"/>
      <c r="L371" s="5"/>
      <c r="M371" s="5"/>
      <c r="N371" s="5"/>
      <c r="O371" s="5"/>
      <c r="P371" s="5"/>
      <c r="Q371" s="5"/>
      <c r="R371" s="5"/>
      <c r="S371" s="5"/>
      <c r="T371" s="5"/>
      <c r="U371" s="5"/>
      <c r="V371" s="5"/>
      <c r="W371" s="5"/>
      <c r="X371" s="5"/>
      <c r="Y371" s="5"/>
      <c r="Z371" s="5"/>
    </row>
    <row r="372" spans="1:26" ht="12.75" customHeight="1" x14ac:dyDescent="0.2">
      <c r="A372" s="47" t="e">
        <f t="shared" si="2"/>
        <v>#NAME?</v>
      </c>
      <c r="B372" s="48" t="e">
        <f>IF('Loan Amort Schedule  7-15'!Pay_Num&lt;&gt;"",DATE(YEAR('Loan Amort Schedule  7-15'!Loan_Start),MONTH('Loan Amort Schedule  7-15'!Loan_Start)+('Loan Amort Schedule  7-15'!Pay_Num)*12/'Loan Amort Schedule  7-15'!Num_Pmt_Per_Year,DAY('Loan Amort Schedule  7-15'!Loan_Start)),"")</f>
        <v>#NAME?</v>
      </c>
      <c r="C372" s="50" t="e">
        <f>IF('Loan Amort Schedule  7-15'!Pay_Num&lt;&gt;"",I371,"")</f>
        <v>#NAME?</v>
      </c>
      <c r="D372" s="50" t="e">
        <f>IF('Loan Amort Schedule  7-15'!Pay_Num&lt;&gt;"",'Loan Amort Schedule  7-15'!Scheduled_Monthly_Payment,"")</f>
        <v>#NAME?</v>
      </c>
      <c r="E372"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72"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72" s="50" t="e">
        <f>IF('Loan Amort Schedule  7-15'!Pay_Num&lt;&gt;"",'Loan Amort Schedule  7-15'!Total_Pay-'Loan Amort Schedule  7-15'!Int,"")</f>
        <v>#NAME?</v>
      </c>
      <c r="H372" s="50" t="e">
        <f>IF('Loan Amort Schedule  7-15'!Pay_Num&lt;&gt;"",'Loan Amort Schedule  7-15'!Beg_Bal*'Loan Amort Schedule  7-15'!Interest_Rate/'Loan Amort Schedule  7-15'!Num_Pmt_Per_Year,"")</f>
        <v>#NAME?</v>
      </c>
      <c r="I372" s="50" t="e">
        <f>IF(AND('Loan Amort Schedule  7-15'!Pay_Num&lt;&gt;"",'Loan Amort Schedule  7-15'!Sched_Pay+'Loan Amort Schedule  7-15'!Extra_Pay&lt;'Loan Amort Schedule  7-15'!Beg_Bal),'Loan Amort Schedule  7-15'!Beg_Bal-'Loan Amort Schedule  7-15'!Princ,IF('Loan Amort Schedule  7-15'!Pay_Num&lt;&gt;"",0,""))</f>
        <v>#NAME?</v>
      </c>
      <c r="J372" s="50" t="e">
        <f t="shared" si="1"/>
        <v>#NAME?</v>
      </c>
      <c r="K372" s="5"/>
      <c r="L372" s="5"/>
      <c r="M372" s="5"/>
      <c r="N372" s="5"/>
      <c r="O372" s="5"/>
      <c r="P372" s="5"/>
      <c r="Q372" s="5"/>
      <c r="R372" s="5"/>
      <c r="S372" s="5"/>
      <c r="T372" s="5"/>
      <c r="U372" s="5"/>
      <c r="V372" s="5"/>
      <c r="W372" s="5"/>
      <c r="X372" s="5"/>
      <c r="Y372" s="5"/>
      <c r="Z372" s="5"/>
    </row>
    <row r="373" spans="1:26" ht="12.75" customHeight="1" x14ac:dyDescent="0.2">
      <c r="A373" s="47" t="e">
        <f t="shared" si="2"/>
        <v>#NAME?</v>
      </c>
      <c r="B373" s="48" t="e">
        <f>IF('Loan Amort Schedule  7-15'!Pay_Num&lt;&gt;"",DATE(YEAR('Loan Amort Schedule  7-15'!Loan_Start),MONTH('Loan Amort Schedule  7-15'!Loan_Start)+('Loan Amort Schedule  7-15'!Pay_Num)*12/'Loan Amort Schedule  7-15'!Num_Pmt_Per_Year,DAY('Loan Amort Schedule  7-15'!Loan_Start)),"")</f>
        <v>#NAME?</v>
      </c>
      <c r="C373" s="50" t="e">
        <f>IF('Loan Amort Schedule  7-15'!Pay_Num&lt;&gt;"",I372,"")</f>
        <v>#NAME?</v>
      </c>
      <c r="D373" s="50" t="e">
        <f>IF('Loan Amort Schedule  7-15'!Pay_Num&lt;&gt;"",'Loan Amort Schedule  7-15'!Scheduled_Monthly_Payment,"")</f>
        <v>#NAME?</v>
      </c>
      <c r="E373"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73"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73" s="50" t="e">
        <f>IF('Loan Amort Schedule  7-15'!Pay_Num&lt;&gt;"",'Loan Amort Schedule  7-15'!Total_Pay-'Loan Amort Schedule  7-15'!Int,"")</f>
        <v>#NAME?</v>
      </c>
      <c r="H373" s="50" t="e">
        <f>IF('Loan Amort Schedule  7-15'!Pay_Num&lt;&gt;"",'Loan Amort Schedule  7-15'!Beg_Bal*'Loan Amort Schedule  7-15'!Interest_Rate/'Loan Amort Schedule  7-15'!Num_Pmt_Per_Year,"")</f>
        <v>#NAME?</v>
      </c>
      <c r="I373" s="50" t="e">
        <f>IF(AND('Loan Amort Schedule  7-15'!Pay_Num&lt;&gt;"",'Loan Amort Schedule  7-15'!Sched_Pay+'Loan Amort Schedule  7-15'!Extra_Pay&lt;'Loan Amort Schedule  7-15'!Beg_Bal),'Loan Amort Schedule  7-15'!Beg_Bal-'Loan Amort Schedule  7-15'!Princ,IF('Loan Amort Schedule  7-15'!Pay_Num&lt;&gt;"",0,""))</f>
        <v>#NAME?</v>
      </c>
      <c r="J373" s="50" t="e">
        <f t="shared" si="1"/>
        <v>#NAME?</v>
      </c>
      <c r="K373" s="5"/>
      <c r="L373" s="5"/>
      <c r="M373" s="5"/>
      <c r="N373" s="5"/>
      <c r="O373" s="5"/>
      <c r="P373" s="5"/>
      <c r="Q373" s="5"/>
      <c r="R373" s="5"/>
      <c r="S373" s="5"/>
      <c r="T373" s="5"/>
      <c r="U373" s="5"/>
      <c r="V373" s="5"/>
      <c r="W373" s="5"/>
      <c r="X373" s="5"/>
      <c r="Y373" s="5"/>
      <c r="Z373" s="5"/>
    </row>
    <row r="374" spans="1:26" ht="12.75" customHeight="1" x14ac:dyDescent="0.2">
      <c r="A374" s="47" t="e">
        <f t="shared" si="2"/>
        <v>#NAME?</v>
      </c>
      <c r="B374" s="48" t="e">
        <f>IF('Loan Amort Schedule  7-15'!Pay_Num&lt;&gt;"",DATE(YEAR('Loan Amort Schedule  7-15'!Loan_Start),MONTH('Loan Amort Schedule  7-15'!Loan_Start)+('Loan Amort Schedule  7-15'!Pay_Num)*12/'Loan Amort Schedule  7-15'!Num_Pmt_Per_Year,DAY('Loan Amort Schedule  7-15'!Loan_Start)),"")</f>
        <v>#NAME?</v>
      </c>
      <c r="C374" s="50" t="e">
        <f>IF('Loan Amort Schedule  7-15'!Pay_Num&lt;&gt;"",I373,"")</f>
        <v>#NAME?</v>
      </c>
      <c r="D374" s="50" t="e">
        <f>IF('Loan Amort Schedule  7-15'!Pay_Num&lt;&gt;"",'Loan Amort Schedule  7-15'!Scheduled_Monthly_Payment,"")</f>
        <v>#NAME?</v>
      </c>
      <c r="E374"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74"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74" s="50" t="e">
        <f>IF('Loan Amort Schedule  7-15'!Pay_Num&lt;&gt;"",'Loan Amort Schedule  7-15'!Total_Pay-'Loan Amort Schedule  7-15'!Int,"")</f>
        <v>#NAME?</v>
      </c>
      <c r="H374" s="50" t="e">
        <f>IF('Loan Amort Schedule  7-15'!Pay_Num&lt;&gt;"",'Loan Amort Schedule  7-15'!Beg_Bal*'Loan Amort Schedule  7-15'!Interest_Rate/'Loan Amort Schedule  7-15'!Num_Pmt_Per_Year,"")</f>
        <v>#NAME?</v>
      </c>
      <c r="I374" s="50" t="e">
        <f>IF(AND('Loan Amort Schedule  7-15'!Pay_Num&lt;&gt;"",'Loan Amort Schedule  7-15'!Sched_Pay+'Loan Amort Schedule  7-15'!Extra_Pay&lt;'Loan Amort Schedule  7-15'!Beg_Bal),'Loan Amort Schedule  7-15'!Beg_Bal-'Loan Amort Schedule  7-15'!Princ,IF('Loan Amort Schedule  7-15'!Pay_Num&lt;&gt;"",0,""))</f>
        <v>#NAME?</v>
      </c>
      <c r="J374" s="50" t="e">
        <f t="shared" si="1"/>
        <v>#NAME?</v>
      </c>
      <c r="K374" s="5"/>
      <c r="L374" s="5"/>
      <c r="M374" s="5"/>
      <c r="N374" s="5"/>
      <c r="O374" s="5"/>
      <c r="P374" s="5"/>
      <c r="Q374" s="5"/>
      <c r="R374" s="5"/>
      <c r="S374" s="5"/>
      <c r="T374" s="5"/>
      <c r="U374" s="5"/>
      <c r="V374" s="5"/>
      <c r="W374" s="5"/>
      <c r="X374" s="5"/>
      <c r="Y374" s="5"/>
      <c r="Z374" s="5"/>
    </row>
    <row r="375" spans="1:26" ht="12.75" customHeight="1" x14ac:dyDescent="0.2">
      <c r="A375" s="47" t="e">
        <f t="shared" si="2"/>
        <v>#NAME?</v>
      </c>
      <c r="B375" s="48" t="e">
        <f>IF('Loan Amort Schedule  7-15'!Pay_Num&lt;&gt;"",DATE(YEAR('Loan Amort Schedule  7-15'!Loan_Start),MONTH('Loan Amort Schedule  7-15'!Loan_Start)+('Loan Amort Schedule  7-15'!Pay_Num)*12/'Loan Amort Schedule  7-15'!Num_Pmt_Per_Year,DAY('Loan Amort Schedule  7-15'!Loan_Start)),"")</f>
        <v>#NAME?</v>
      </c>
      <c r="C375" s="50" t="e">
        <f>IF('Loan Amort Schedule  7-15'!Pay_Num&lt;&gt;"",I374,"")</f>
        <v>#NAME?</v>
      </c>
      <c r="D375" s="50" t="e">
        <f>IF('Loan Amort Schedule  7-15'!Pay_Num&lt;&gt;"",'Loan Amort Schedule  7-15'!Scheduled_Monthly_Payment,"")</f>
        <v>#NAME?</v>
      </c>
      <c r="E375"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75"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75" s="50" t="e">
        <f>IF('Loan Amort Schedule  7-15'!Pay_Num&lt;&gt;"",'Loan Amort Schedule  7-15'!Total_Pay-'Loan Amort Schedule  7-15'!Int,"")</f>
        <v>#NAME?</v>
      </c>
      <c r="H375" s="50" t="e">
        <f>IF('Loan Amort Schedule  7-15'!Pay_Num&lt;&gt;"",'Loan Amort Schedule  7-15'!Beg_Bal*'Loan Amort Schedule  7-15'!Interest_Rate/'Loan Amort Schedule  7-15'!Num_Pmt_Per_Year,"")</f>
        <v>#NAME?</v>
      </c>
      <c r="I375" s="50" t="e">
        <f>IF(AND('Loan Amort Schedule  7-15'!Pay_Num&lt;&gt;"",'Loan Amort Schedule  7-15'!Sched_Pay+'Loan Amort Schedule  7-15'!Extra_Pay&lt;'Loan Amort Schedule  7-15'!Beg_Bal),'Loan Amort Schedule  7-15'!Beg_Bal-'Loan Amort Schedule  7-15'!Princ,IF('Loan Amort Schedule  7-15'!Pay_Num&lt;&gt;"",0,""))</f>
        <v>#NAME?</v>
      </c>
      <c r="J375" s="50" t="e">
        <f t="shared" si="1"/>
        <v>#NAME?</v>
      </c>
      <c r="K375" s="5"/>
      <c r="L375" s="5"/>
      <c r="M375" s="5"/>
      <c r="N375" s="5"/>
      <c r="O375" s="5"/>
      <c r="P375" s="5"/>
      <c r="Q375" s="5"/>
      <c r="R375" s="5"/>
      <c r="S375" s="5"/>
      <c r="T375" s="5"/>
      <c r="U375" s="5"/>
      <c r="V375" s="5"/>
      <c r="W375" s="5"/>
      <c r="X375" s="5"/>
      <c r="Y375" s="5"/>
      <c r="Z375" s="5"/>
    </row>
    <row r="376" spans="1:26" ht="12.75" customHeight="1" x14ac:dyDescent="0.2">
      <c r="A376" s="47" t="e">
        <f t="shared" si="2"/>
        <v>#NAME?</v>
      </c>
      <c r="B376" s="48" t="e">
        <f>IF('Loan Amort Schedule  7-15'!Pay_Num&lt;&gt;"",DATE(YEAR('Loan Amort Schedule  7-15'!Loan_Start),MONTH('Loan Amort Schedule  7-15'!Loan_Start)+('Loan Amort Schedule  7-15'!Pay_Num)*12/'Loan Amort Schedule  7-15'!Num_Pmt_Per_Year,DAY('Loan Amort Schedule  7-15'!Loan_Start)),"")</f>
        <v>#NAME?</v>
      </c>
      <c r="C376" s="50" t="e">
        <f>IF('Loan Amort Schedule  7-15'!Pay_Num&lt;&gt;"",I375,"")</f>
        <v>#NAME?</v>
      </c>
      <c r="D376" s="50" t="e">
        <f>IF('Loan Amort Schedule  7-15'!Pay_Num&lt;&gt;"",'Loan Amort Schedule  7-15'!Scheduled_Monthly_Payment,"")</f>
        <v>#NAME?</v>
      </c>
      <c r="E376"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76"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76" s="50" t="e">
        <f>IF('Loan Amort Schedule  7-15'!Pay_Num&lt;&gt;"",'Loan Amort Schedule  7-15'!Total_Pay-'Loan Amort Schedule  7-15'!Int,"")</f>
        <v>#NAME?</v>
      </c>
      <c r="H376" s="50" t="e">
        <f>IF('Loan Amort Schedule  7-15'!Pay_Num&lt;&gt;"",'Loan Amort Schedule  7-15'!Beg_Bal*'Loan Amort Schedule  7-15'!Interest_Rate/'Loan Amort Schedule  7-15'!Num_Pmt_Per_Year,"")</f>
        <v>#NAME?</v>
      </c>
      <c r="I376" s="50" t="e">
        <f>IF(AND('Loan Amort Schedule  7-15'!Pay_Num&lt;&gt;"",'Loan Amort Schedule  7-15'!Sched_Pay+'Loan Amort Schedule  7-15'!Extra_Pay&lt;'Loan Amort Schedule  7-15'!Beg_Bal),'Loan Amort Schedule  7-15'!Beg_Bal-'Loan Amort Schedule  7-15'!Princ,IF('Loan Amort Schedule  7-15'!Pay_Num&lt;&gt;"",0,""))</f>
        <v>#NAME?</v>
      </c>
      <c r="J376" s="50" t="e">
        <f t="shared" si="1"/>
        <v>#NAME?</v>
      </c>
      <c r="K376" s="5"/>
      <c r="L376" s="5"/>
      <c r="M376" s="5"/>
      <c r="N376" s="5"/>
      <c r="O376" s="5"/>
      <c r="P376" s="5"/>
      <c r="Q376" s="5"/>
      <c r="R376" s="5"/>
      <c r="S376" s="5"/>
      <c r="T376" s="5"/>
      <c r="U376" s="5"/>
      <c r="V376" s="5"/>
      <c r="W376" s="5"/>
      <c r="X376" s="5"/>
      <c r="Y376" s="5"/>
      <c r="Z376" s="5"/>
    </row>
    <row r="377" spans="1:26" ht="12.75" customHeight="1" x14ac:dyDescent="0.2">
      <c r="A377" s="47" t="e">
        <f t="shared" si="2"/>
        <v>#NAME?</v>
      </c>
      <c r="B377" s="48" t="e">
        <f>IF('Loan Amort Schedule  7-15'!Pay_Num&lt;&gt;"",DATE(YEAR('Loan Amort Schedule  7-15'!Loan_Start),MONTH('Loan Amort Schedule  7-15'!Loan_Start)+('Loan Amort Schedule  7-15'!Pay_Num)*12/'Loan Amort Schedule  7-15'!Num_Pmt_Per_Year,DAY('Loan Amort Schedule  7-15'!Loan_Start)),"")</f>
        <v>#NAME?</v>
      </c>
      <c r="C377" s="50" t="e">
        <f>IF('Loan Amort Schedule  7-15'!Pay_Num&lt;&gt;"",I376,"")</f>
        <v>#NAME?</v>
      </c>
      <c r="D377" s="50" t="e">
        <f>IF('Loan Amort Schedule  7-15'!Pay_Num&lt;&gt;"",'Loan Amort Schedule  7-15'!Scheduled_Monthly_Payment,"")</f>
        <v>#NAME?</v>
      </c>
      <c r="E377" s="51" t="e">
        <f>IF(AND('Loan Amort Schedule  7-15'!Pay_Num&lt;&gt;"",'Loan Amort Schedule  7-15'!Sched_Pay+'Loan Amort Schedule  7-15'!Scheduled_Extra_Payments&lt;'Loan Amort Schedule  7-15'!Beg_Bal),'Loan Amort Schedule  7-15'!Scheduled_Extra_Payments,IF(AND('Loan Amort Schedule  7-15'!Pay_Num&lt;&gt;"",'Loan Amort Schedule  7-15'!Beg_Bal-'Loan Amort Schedule  7-15'!Sched_Pay&gt;0),'Loan Amort Schedule  7-15'!Beg_Bal-'Loan Amort Schedule  7-15'!Sched_Pay,IF('Loan Amort Schedule  7-15'!Pay_Num&lt;&gt;"",0,"")))</f>
        <v>#NAME?</v>
      </c>
      <c r="F377" s="50" t="e">
        <f>IF(AND('Loan Amort Schedule  7-15'!Pay_Num&lt;&gt;"",'Loan Amort Schedule  7-15'!Sched_Pay+'Loan Amort Schedule  7-15'!Extra_Pay&lt;'Loan Amort Schedule  7-15'!Beg_Bal),'Loan Amort Schedule  7-15'!Sched_Pay+'Loan Amort Schedule  7-15'!Extra_Pay,IF('Loan Amort Schedule  7-15'!Pay_Num&lt;&gt;"",'Loan Amort Schedule  7-15'!Beg_Bal,""))</f>
        <v>#NAME?</v>
      </c>
      <c r="G377" s="50" t="e">
        <f>IF('Loan Amort Schedule  7-15'!Pay_Num&lt;&gt;"",'Loan Amort Schedule  7-15'!Total_Pay-'Loan Amort Schedule  7-15'!Int,"")</f>
        <v>#NAME?</v>
      </c>
      <c r="H377" s="50" t="e">
        <f>IF('Loan Amort Schedule  7-15'!Pay_Num&lt;&gt;"",'Loan Amort Schedule  7-15'!Beg_Bal*'Loan Amort Schedule  7-15'!Interest_Rate/'Loan Amort Schedule  7-15'!Num_Pmt_Per_Year,"")</f>
        <v>#NAME?</v>
      </c>
      <c r="I377" s="50" t="e">
        <f>IF(AND('Loan Amort Schedule  7-15'!Pay_Num&lt;&gt;"",'Loan Amort Schedule  7-15'!Sched_Pay+'Loan Amort Schedule  7-15'!Extra_Pay&lt;'Loan Amort Schedule  7-15'!Beg_Bal),'Loan Amort Schedule  7-15'!Beg_Bal-'Loan Amort Schedule  7-15'!Princ,IF('Loan Amort Schedule  7-15'!Pay_Num&lt;&gt;"",0,""))</f>
        <v>#NAME?</v>
      </c>
      <c r="J377" s="50" t="e">
        <f t="shared" si="1"/>
        <v>#NAME?</v>
      </c>
      <c r="K377" s="5"/>
      <c r="L377" s="5"/>
      <c r="M377" s="5"/>
      <c r="N377" s="5"/>
      <c r="O377" s="5"/>
      <c r="P377" s="5"/>
      <c r="Q377" s="5"/>
      <c r="R377" s="5"/>
      <c r="S377" s="5"/>
      <c r="T377" s="5"/>
      <c r="U377" s="5"/>
      <c r="V377" s="5"/>
      <c r="W377" s="5"/>
      <c r="X377" s="5"/>
      <c r="Y377" s="5"/>
      <c r="Z377" s="5"/>
    </row>
    <row r="378" spans="1:26" ht="12.75" customHeight="1" x14ac:dyDescent="0.2">
      <c r="A378" s="5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2.75" customHeight="1" x14ac:dyDescent="0.2">
      <c r="A379" s="55"/>
      <c r="B379" s="56"/>
      <c r="C379" s="56"/>
      <c r="D379" s="56"/>
      <c r="E379" s="56"/>
      <c r="F379" s="56"/>
      <c r="G379" s="56"/>
      <c r="H379" s="56"/>
      <c r="I379" s="56"/>
      <c r="J379" s="56"/>
      <c r="K379" s="5"/>
      <c r="L379" s="5"/>
      <c r="M379" s="5"/>
      <c r="N379" s="5"/>
      <c r="O379" s="5"/>
      <c r="P379" s="5"/>
      <c r="Q379" s="5"/>
      <c r="R379" s="5"/>
      <c r="S379" s="5"/>
      <c r="T379" s="5"/>
      <c r="U379" s="5"/>
      <c r="V379" s="5"/>
      <c r="W379" s="5"/>
      <c r="X379" s="5"/>
      <c r="Y379" s="5"/>
      <c r="Z379" s="5"/>
    </row>
    <row r="380" spans="1:26" ht="12.75" customHeight="1" x14ac:dyDescent="0.2">
      <c r="A380" s="55"/>
      <c r="B380" s="56"/>
      <c r="C380" s="56"/>
      <c r="D380" s="56"/>
      <c r="E380" s="56"/>
      <c r="F380" s="56"/>
      <c r="G380" s="56"/>
      <c r="H380" s="56"/>
      <c r="I380" s="56"/>
      <c r="J380" s="56"/>
      <c r="K380" s="5"/>
      <c r="L380" s="5"/>
      <c r="M380" s="5"/>
      <c r="N380" s="5"/>
      <c r="O380" s="5"/>
      <c r="P380" s="5"/>
      <c r="Q380" s="5"/>
      <c r="R380" s="5"/>
      <c r="S380" s="5"/>
      <c r="T380" s="5"/>
      <c r="U380" s="5"/>
      <c r="V380" s="5"/>
      <c r="W380" s="5"/>
      <c r="X380" s="5"/>
      <c r="Y380" s="5"/>
      <c r="Z380" s="5"/>
    </row>
    <row r="381" spans="1:26" ht="12.75" customHeight="1" x14ac:dyDescent="0.2">
      <c r="A381" s="55"/>
      <c r="B381" s="56"/>
      <c r="C381" s="56"/>
      <c r="D381" s="56"/>
      <c r="E381" s="56"/>
      <c r="F381" s="56"/>
      <c r="G381" s="56"/>
      <c r="H381" s="56"/>
      <c r="I381" s="56"/>
      <c r="J381" s="56"/>
      <c r="K381" s="5"/>
      <c r="L381" s="5"/>
      <c r="M381" s="5"/>
      <c r="N381" s="5"/>
      <c r="O381" s="5"/>
      <c r="P381" s="5"/>
      <c r="Q381" s="5"/>
      <c r="R381" s="5"/>
      <c r="S381" s="5"/>
      <c r="T381" s="5"/>
      <c r="U381" s="5"/>
      <c r="V381" s="5"/>
      <c r="W381" s="5"/>
      <c r="X381" s="5"/>
      <c r="Y381" s="5"/>
      <c r="Z381" s="5"/>
    </row>
    <row r="382" spans="1:26" ht="12.75" customHeight="1" x14ac:dyDescent="0.2">
      <c r="A382" s="55"/>
      <c r="B382" s="56"/>
      <c r="C382" s="56"/>
      <c r="D382" s="56"/>
      <c r="E382" s="56"/>
      <c r="F382" s="56"/>
      <c r="G382" s="56"/>
      <c r="H382" s="56"/>
      <c r="I382" s="56"/>
      <c r="J382" s="56"/>
      <c r="K382" s="5"/>
      <c r="L382" s="5"/>
      <c r="M382" s="5"/>
      <c r="N382" s="5"/>
      <c r="O382" s="5"/>
      <c r="P382" s="5"/>
      <c r="Q382" s="5"/>
      <c r="R382" s="5"/>
      <c r="S382" s="5"/>
      <c r="T382" s="5"/>
      <c r="U382" s="5"/>
      <c r="V382" s="5"/>
      <c r="W382" s="5"/>
      <c r="X382" s="5"/>
      <c r="Y382" s="5"/>
      <c r="Z382" s="5"/>
    </row>
    <row r="383" spans="1:26" ht="12.75" customHeight="1" x14ac:dyDescent="0.2">
      <c r="A383" s="55"/>
      <c r="B383" s="56"/>
      <c r="C383" s="56"/>
      <c r="D383" s="56"/>
      <c r="E383" s="56"/>
      <c r="F383" s="56"/>
      <c r="G383" s="56"/>
      <c r="H383" s="56"/>
      <c r="I383" s="56"/>
      <c r="J383" s="56"/>
      <c r="K383" s="5"/>
      <c r="L383" s="5"/>
      <c r="M383" s="5"/>
      <c r="N383" s="5"/>
      <c r="O383" s="5"/>
      <c r="P383" s="5"/>
      <c r="Q383" s="5"/>
      <c r="R383" s="5"/>
      <c r="S383" s="5"/>
      <c r="T383" s="5"/>
      <c r="U383" s="5"/>
      <c r="V383" s="5"/>
      <c r="W383" s="5"/>
      <c r="X383" s="5"/>
      <c r="Y383" s="5"/>
      <c r="Z383" s="5"/>
    </row>
    <row r="384" spans="1:26" ht="12.75" customHeight="1" x14ac:dyDescent="0.2">
      <c r="A384" s="55"/>
      <c r="B384" s="56"/>
      <c r="C384" s="56"/>
      <c r="D384" s="56"/>
      <c r="E384" s="56"/>
      <c r="F384" s="56"/>
      <c r="G384" s="56"/>
      <c r="H384" s="56"/>
      <c r="I384" s="56"/>
      <c r="J384" s="56"/>
      <c r="K384" s="5"/>
      <c r="L384" s="5"/>
      <c r="M384" s="5"/>
      <c r="N384" s="5"/>
      <c r="O384" s="5"/>
      <c r="P384" s="5"/>
      <c r="Q384" s="5"/>
      <c r="R384" s="5"/>
      <c r="S384" s="5"/>
      <c r="T384" s="5"/>
      <c r="U384" s="5"/>
      <c r="V384" s="5"/>
      <c r="W384" s="5"/>
      <c r="X384" s="5"/>
      <c r="Y384" s="5"/>
      <c r="Z384" s="5"/>
    </row>
    <row r="385" spans="1:26" ht="12.75" customHeight="1" x14ac:dyDescent="0.2">
      <c r="A385" s="55"/>
      <c r="B385" s="56"/>
      <c r="C385" s="56"/>
      <c r="D385" s="56"/>
      <c r="E385" s="56"/>
      <c r="F385" s="56"/>
      <c r="G385" s="56"/>
      <c r="H385" s="56"/>
      <c r="I385" s="56"/>
      <c r="J385" s="56"/>
      <c r="K385" s="5"/>
      <c r="L385" s="5"/>
      <c r="M385" s="5"/>
      <c r="N385" s="5"/>
      <c r="O385" s="5"/>
      <c r="P385" s="5"/>
      <c r="Q385" s="5"/>
      <c r="R385" s="5"/>
      <c r="S385" s="5"/>
      <c r="T385" s="5"/>
      <c r="U385" s="5"/>
      <c r="V385" s="5"/>
      <c r="W385" s="5"/>
      <c r="X385" s="5"/>
      <c r="Y385" s="5"/>
      <c r="Z385" s="5"/>
    </row>
    <row r="386" spans="1:26" ht="12.75" customHeight="1" x14ac:dyDescent="0.2">
      <c r="A386" s="55"/>
      <c r="B386" s="56"/>
      <c r="C386" s="56"/>
      <c r="D386" s="56"/>
      <c r="E386" s="56"/>
      <c r="F386" s="56"/>
      <c r="G386" s="56"/>
      <c r="H386" s="56"/>
      <c r="I386" s="56"/>
      <c r="J386" s="56"/>
      <c r="K386" s="5"/>
      <c r="L386" s="5"/>
      <c r="M386" s="5"/>
      <c r="N386" s="5"/>
      <c r="O386" s="5"/>
      <c r="P386" s="5"/>
      <c r="Q386" s="5"/>
      <c r="R386" s="5"/>
      <c r="S386" s="5"/>
      <c r="T386" s="5"/>
      <c r="U386" s="5"/>
      <c r="V386" s="5"/>
      <c r="W386" s="5"/>
      <c r="X386" s="5"/>
      <c r="Y386" s="5"/>
      <c r="Z386" s="5"/>
    </row>
    <row r="387" spans="1:26" ht="12.75" customHeight="1" x14ac:dyDescent="0.2">
      <c r="A387" s="55"/>
      <c r="B387" s="56"/>
      <c r="C387" s="56"/>
      <c r="D387" s="56"/>
      <c r="E387" s="56"/>
      <c r="F387" s="56"/>
      <c r="G387" s="56"/>
      <c r="H387" s="56"/>
      <c r="I387" s="56"/>
      <c r="J387" s="56"/>
      <c r="K387" s="5"/>
      <c r="L387" s="5"/>
      <c r="M387" s="5"/>
      <c r="N387" s="5"/>
      <c r="O387" s="5"/>
      <c r="P387" s="5"/>
      <c r="Q387" s="5"/>
      <c r="R387" s="5"/>
      <c r="S387" s="5"/>
      <c r="T387" s="5"/>
      <c r="U387" s="5"/>
      <c r="V387" s="5"/>
      <c r="W387" s="5"/>
      <c r="X387" s="5"/>
      <c r="Y387" s="5"/>
      <c r="Z387" s="5"/>
    </row>
    <row r="388" spans="1:26" ht="12.75" customHeight="1" x14ac:dyDescent="0.2">
      <c r="A388" s="55"/>
      <c r="B388" s="56"/>
      <c r="C388" s="56"/>
      <c r="D388" s="56"/>
      <c r="E388" s="56"/>
      <c r="F388" s="56"/>
      <c r="G388" s="56"/>
      <c r="H388" s="56"/>
      <c r="I388" s="56"/>
      <c r="J388" s="56"/>
      <c r="K388" s="5"/>
      <c r="L388" s="5"/>
      <c r="M388" s="5"/>
      <c r="N388" s="5"/>
      <c r="O388" s="5"/>
      <c r="P388" s="5"/>
      <c r="Q388" s="5"/>
      <c r="R388" s="5"/>
      <c r="S388" s="5"/>
      <c r="T388" s="5"/>
      <c r="U388" s="5"/>
      <c r="V388" s="5"/>
      <c r="W388" s="5"/>
      <c r="X388" s="5"/>
      <c r="Y388" s="5"/>
      <c r="Z388" s="5"/>
    </row>
    <row r="389" spans="1:26" ht="12.75" customHeight="1" x14ac:dyDescent="0.2">
      <c r="A389" s="55"/>
      <c r="B389" s="56"/>
      <c r="C389" s="56"/>
      <c r="D389" s="56"/>
      <c r="E389" s="56"/>
      <c r="F389" s="56"/>
      <c r="G389" s="56"/>
      <c r="H389" s="56"/>
      <c r="I389" s="56"/>
      <c r="J389" s="56"/>
      <c r="K389" s="5"/>
      <c r="L389" s="5"/>
      <c r="M389" s="5"/>
      <c r="N389" s="5"/>
      <c r="O389" s="5"/>
      <c r="P389" s="5"/>
      <c r="Q389" s="5"/>
      <c r="R389" s="5"/>
      <c r="S389" s="5"/>
      <c r="T389" s="5"/>
      <c r="U389" s="5"/>
      <c r="V389" s="5"/>
      <c r="W389" s="5"/>
      <c r="X389" s="5"/>
      <c r="Y389" s="5"/>
      <c r="Z389" s="5"/>
    </row>
    <row r="390" spans="1:26" ht="12.75" customHeight="1" x14ac:dyDescent="0.2">
      <c r="A390" s="55"/>
      <c r="B390" s="56"/>
      <c r="C390" s="56"/>
      <c r="D390" s="56"/>
      <c r="E390" s="56"/>
      <c r="F390" s="56"/>
      <c r="G390" s="56"/>
      <c r="H390" s="56"/>
      <c r="I390" s="56"/>
      <c r="J390" s="56"/>
      <c r="K390" s="5"/>
      <c r="L390" s="5"/>
      <c r="M390" s="5"/>
      <c r="N390" s="5"/>
      <c r="O390" s="5"/>
      <c r="P390" s="5"/>
      <c r="Q390" s="5"/>
      <c r="R390" s="5"/>
      <c r="S390" s="5"/>
      <c r="T390" s="5"/>
      <c r="U390" s="5"/>
      <c r="V390" s="5"/>
      <c r="W390" s="5"/>
      <c r="X390" s="5"/>
      <c r="Y390" s="5"/>
      <c r="Z390" s="5"/>
    </row>
    <row r="391" spans="1:26" ht="12.75" customHeight="1" x14ac:dyDescent="0.2">
      <c r="A391" s="55"/>
      <c r="B391" s="56"/>
      <c r="C391" s="56"/>
      <c r="D391" s="56"/>
      <c r="E391" s="56"/>
      <c r="F391" s="56"/>
      <c r="G391" s="56"/>
      <c r="H391" s="56"/>
      <c r="I391" s="56"/>
      <c r="J391" s="56"/>
      <c r="K391" s="5"/>
      <c r="L391" s="5"/>
      <c r="M391" s="5"/>
      <c r="N391" s="5"/>
      <c r="O391" s="5"/>
      <c r="P391" s="5"/>
      <c r="Q391" s="5"/>
      <c r="R391" s="5"/>
      <c r="S391" s="5"/>
      <c r="T391" s="5"/>
      <c r="U391" s="5"/>
      <c r="V391" s="5"/>
      <c r="W391" s="5"/>
      <c r="X391" s="5"/>
      <c r="Y391" s="5"/>
      <c r="Z391" s="5"/>
    </row>
    <row r="392" spans="1:26" ht="12.75" customHeight="1" x14ac:dyDescent="0.2">
      <c r="A392" s="55"/>
      <c r="B392" s="56"/>
      <c r="C392" s="56"/>
      <c r="D392" s="56"/>
      <c r="E392" s="56"/>
      <c r="F392" s="56"/>
      <c r="G392" s="56"/>
      <c r="H392" s="56"/>
      <c r="I392" s="56"/>
      <c r="J392" s="56"/>
      <c r="K392" s="5"/>
      <c r="L392" s="5"/>
      <c r="M392" s="5"/>
      <c r="N392" s="5"/>
      <c r="O392" s="5"/>
      <c r="P392" s="5"/>
      <c r="Q392" s="5"/>
      <c r="R392" s="5"/>
      <c r="S392" s="5"/>
      <c r="T392" s="5"/>
      <c r="U392" s="5"/>
      <c r="V392" s="5"/>
      <c r="W392" s="5"/>
      <c r="X392" s="5"/>
      <c r="Y392" s="5"/>
      <c r="Z392" s="5"/>
    </row>
    <row r="393" spans="1:26" ht="12.75" customHeight="1" x14ac:dyDescent="0.2">
      <c r="A393" s="55"/>
      <c r="B393" s="56"/>
      <c r="C393" s="56"/>
      <c r="D393" s="56"/>
      <c r="E393" s="56"/>
      <c r="F393" s="56"/>
      <c r="G393" s="56"/>
      <c r="H393" s="56"/>
      <c r="I393" s="56"/>
      <c r="J393" s="56"/>
      <c r="K393" s="5"/>
      <c r="L393" s="5"/>
      <c r="M393" s="5"/>
      <c r="N393" s="5"/>
      <c r="O393" s="5"/>
      <c r="P393" s="5"/>
      <c r="Q393" s="5"/>
      <c r="R393" s="5"/>
      <c r="S393" s="5"/>
      <c r="T393" s="5"/>
      <c r="U393" s="5"/>
      <c r="V393" s="5"/>
      <c r="W393" s="5"/>
      <c r="X393" s="5"/>
      <c r="Y393" s="5"/>
      <c r="Z393" s="5"/>
    </row>
    <row r="394" spans="1:26" ht="12.75" customHeight="1" x14ac:dyDescent="0.2">
      <c r="A394" s="55"/>
      <c r="B394" s="56"/>
      <c r="C394" s="56"/>
      <c r="D394" s="56"/>
      <c r="E394" s="56"/>
      <c r="F394" s="56"/>
      <c r="G394" s="56"/>
      <c r="H394" s="56"/>
      <c r="I394" s="56"/>
      <c r="J394" s="56"/>
      <c r="K394" s="5"/>
      <c r="L394" s="5"/>
      <c r="M394" s="5"/>
      <c r="N394" s="5"/>
      <c r="O394" s="5"/>
      <c r="P394" s="5"/>
      <c r="Q394" s="5"/>
      <c r="R394" s="5"/>
      <c r="S394" s="5"/>
      <c r="T394" s="5"/>
      <c r="U394" s="5"/>
      <c r="V394" s="5"/>
      <c r="W394" s="5"/>
      <c r="X394" s="5"/>
      <c r="Y394" s="5"/>
      <c r="Z394" s="5"/>
    </row>
    <row r="395" spans="1:26" ht="12.75" customHeight="1" x14ac:dyDescent="0.2">
      <c r="A395" s="55"/>
      <c r="B395" s="56"/>
      <c r="C395" s="56"/>
      <c r="D395" s="56"/>
      <c r="E395" s="56"/>
      <c r="F395" s="56"/>
      <c r="G395" s="56"/>
      <c r="H395" s="56"/>
      <c r="I395" s="56"/>
      <c r="J395" s="56"/>
      <c r="K395" s="5"/>
      <c r="L395" s="5"/>
      <c r="M395" s="5"/>
      <c r="N395" s="5"/>
      <c r="O395" s="5"/>
      <c r="P395" s="5"/>
      <c r="Q395" s="5"/>
      <c r="R395" s="5"/>
      <c r="S395" s="5"/>
      <c r="T395" s="5"/>
      <c r="U395" s="5"/>
      <c r="V395" s="5"/>
      <c r="W395" s="5"/>
      <c r="X395" s="5"/>
      <c r="Y395" s="5"/>
      <c r="Z395" s="5"/>
    </row>
    <row r="396" spans="1:26" ht="12.75" customHeight="1" x14ac:dyDescent="0.2">
      <c r="A396" s="55"/>
      <c r="B396" s="56"/>
      <c r="C396" s="56"/>
      <c r="D396" s="56"/>
      <c r="E396" s="56"/>
      <c r="F396" s="56"/>
      <c r="G396" s="56"/>
      <c r="H396" s="56"/>
      <c r="I396" s="56"/>
      <c r="J396" s="56"/>
      <c r="K396" s="5"/>
      <c r="L396" s="5"/>
      <c r="M396" s="5"/>
      <c r="N396" s="5"/>
      <c r="O396" s="5"/>
      <c r="P396" s="5"/>
      <c r="Q396" s="5"/>
      <c r="R396" s="5"/>
      <c r="S396" s="5"/>
      <c r="T396" s="5"/>
      <c r="U396" s="5"/>
      <c r="V396" s="5"/>
      <c r="W396" s="5"/>
      <c r="X396" s="5"/>
      <c r="Y396" s="5"/>
      <c r="Z396" s="5"/>
    </row>
    <row r="397" spans="1:26" ht="12.75" customHeight="1" x14ac:dyDescent="0.2">
      <c r="A397" s="55"/>
      <c r="B397" s="56"/>
      <c r="C397" s="56"/>
      <c r="D397" s="56"/>
      <c r="E397" s="56"/>
      <c r="F397" s="56"/>
      <c r="G397" s="56"/>
      <c r="H397" s="56"/>
      <c r="I397" s="56"/>
      <c r="J397" s="56"/>
      <c r="K397" s="5"/>
      <c r="L397" s="5"/>
      <c r="M397" s="5"/>
      <c r="N397" s="5"/>
      <c r="O397" s="5"/>
      <c r="P397" s="5"/>
      <c r="Q397" s="5"/>
      <c r="R397" s="5"/>
      <c r="S397" s="5"/>
      <c r="T397" s="5"/>
      <c r="U397" s="5"/>
      <c r="V397" s="5"/>
      <c r="W397" s="5"/>
      <c r="X397" s="5"/>
      <c r="Y397" s="5"/>
      <c r="Z397" s="5"/>
    </row>
    <row r="398" spans="1:26" ht="12.75" customHeight="1" x14ac:dyDescent="0.2">
      <c r="A398" s="55"/>
      <c r="B398" s="56"/>
      <c r="C398" s="56"/>
      <c r="D398" s="56"/>
      <c r="E398" s="56"/>
      <c r="F398" s="56"/>
      <c r="G398" s="56"/>
      <c r="H398" s="56"/>
      <c r="I398" s="56"/>
      <c r="J398" s="56"/>
      <c r="K398" s="5"/>
      <c r="L398" s="5"/>
      <c r="M398" s="5"/>
      <c r="N398" s="5"/>
      <c r="O398" s="5"/>
      <c r="P398" s="5"/>
      <c r="Q398" s="5"/>
      <c r="R398" s="5"/>
      <c r="S398" s="5"/>
      <c r="T398" s="5"/>
      <c r="U398" s="5"/>
      <c r="V398" s="5"/>
      <c r="W398" s="5"/>
      <c r="X398" s="5"/>
      <c r="Y398" s="5"/>
      <c r="Z398" s="5"/>
    </row>
    <row r="399" spans="1:26" ht="12.75" customHeight="1" x14ac:dyDescent="0.2">
      <c r="A399" s="55"/>
      <c r="B399" s="56"/>
      <c r="C399" s="56"/>
      <c r="D399" s="56"/>
      <c r="E399" s="56"/>
      <c r="F399" s="56"/>
      <c r="G399" s="56"/>
      <c r="H399" s="56"/>
      <c r="I399" s="56"/>
      <c r="J399" s="56"/>
      <c r="K399" s="5"/>
      <c r="L399" s="5"/>
      <c r="M399" s="5"/>
      <c r="N399" s="5"/>
      <c r="O399" s="5"/>
      <c r="P399" s="5"/>
      <c r="Q399" s="5"/>
      <c r="R399" s="5"/>
      <c r="S399" s="5"/>
      <c r="T399" s="5"/>
      <c r="U399" s="5"/>
      <c r="V399" s="5"/>
      <c r="W399" s="5"/>
      <c r="X399" s="5"/>
      <c r="Y399" s="5"/>
      <c r="Z399" s="5"/>
    </row>
    <row r="400" spans="1:26" ht="12.75" customHeight="1" x14ac:dyDescent="0.2">
      <c r="A400" s="55"/>
      <c r="B400" s="56"/>
      <c r="C400" s="56"/>
      <c r="D400" s="56"/>
      <c r="E400" s="56"/>
      <c r="F400" s="56"/>
      <c r="G400" s="56"/>
      <c r="H400" s="56"/>
      <c r="I400" s="56"/>
      <c r="J400" s="56"/>
      <c r="K400" s="5"/>
      <c r="L400" s="5"/>
      <c r="M400" s="5"/>
      <c r="N400" s="5"/>
      <c r="O400" s="5"/>
      <c r="P400" s="5"/>
      <c r="Q400" s="5"/>
      <c r="R400" s="5"/>
      <c r="S400" s="5"/>
      <c r="T400" s="5"/>
      <c r="U400" s="5"/>
      <c r="V400" s="5"/>
      <c r="W400" s="5"/>
      <c r="X400" s="5"/>
      <c r="Y400" s="5"/>
      <c r="Z400" s="5"/>
    </row>
    <row r="401" spans="1:26" ht="12.75" customHeight="1" x14ac:dyDescent="0.2">
      <c r="A401" s="55"/>
      <c r="B401" s="56"/>
      <c r="C401" s="56"/>
      <c r="D401" s="56"/>
      <c r="E401" s="56"/>
      <c r="F401" s="56"/>
      <c r="G401" s="56"/>
      <c r="H401" s="56"/>
      <c r="I401" s="56"/>
      <c r="J401" s="56"/>
      <c r="K401" s="5"/>
      <c r="L401" s="5"/>
      <c r="M401" s="5"/>
      <c r="N401" s="5"/>
      <c r="O401" s="5"/>
      <c r="P401" s="5"/>
      <c r="Q401" s="5"/>
      <c r="R401" s="5"/>
      <c r="S401" s="5"/>
      <c r="T401" s="5"/>
      <c r="U401" s="5"/>
      <c r="V401" s="5"/>
      <c r="W401" s="5"/>
      <c r="X401" s="5"/>
      <c r="Y401" s="5"/>
      <c r="Z401" s="5"/>
    </row>
    <row r="402" spans="1:26" ht="12.75" customHeight="1" x14ac:dyDescent="0.2">
      <c r="A402" s="55"/>
      <c r="B402" s="56"/>
      <c r="C402" s="56"/>
      <c r="D402" s="56"/>
      <c r="E402" s="56"/>
      <c r="F402" s="56"/>
      <c r="G402" s="56"/>
      <c r="H402" s="56"/>
      <c r="I402" s="56"/>
      <c r="J402" s="56"/>
      <c r="K402" s="5"/>
      <c r="L402" s="5"/>
      <c r="M402" s="5"/>
      <c r="N402" s="5"/>
      <c r="O402" s="5"/>
      <c r="P402" s="5"/>
      <c r="Q402" s="5"/>
      <c r="R402" s="5"/>
      <c r="S402" s="5"/>
      <c r="T402" s="5"/>
      <c r="U402" s="5"/>
      <c r="V402" s="5"/>
      <c r="W402" s="5"/>
      <c r="X402" s="5"/>
      <c r="Y402" s="5"/>
      <c r="Z402" s="5"/>
    </row>
    <row r="403" spans="1:26" ht="12.75" customHeight="1" x14ac:dyDescent="0.2">
      <c r="A403" s="55"/>
      <c r="B403" s="56"/>
      <c r="C403" s="56"/>
      <c r="D403" s="56"/>
      <c r="E403" s="56"/>
      <c r="F403" s="56"/>
      <c r="G403" s="56"/>
      <c r="H403" s="56"/>
      <c r="I403" s="56"/>
      <c r="J403" s="56"/>
      <c r="K403" s="5"/>
      <c r="L403" s="5"/>
      <c r="M403" s="5"/>
      <c r="N403" s="5"/>
      <c r="O403" s="5"/>
      <c r="P403" s="5"/>
      <c r="Q403" s="5"/>
      <c r="R403" s="5"/>
      <c r="S403" s="5"/>
      <c r="T403" s="5"/>
      <c r="U403" s="5"/>
      <c r="V403" s="5"/>
      <c r="W403" s="5"/>
      <c r="X403" s="5"/>
      <c r="Y403" s="5"/>
      <c r="Z403" s="5"/>
    </row>
    <row r="404" spans="1:26" ht="12.75" customHeight="1" x14ac:dyDescent="0.2">
      <c r="A404" s="55"/>
      <c r="B404" s="56"/>
      <c r="C404" s="56"/>
      <c r="D404" s="56"/>
      <c r="E404" s="56"/>
      <c r="F404" s="56"/>
      <c r="G404" s="56"/>
      <c r="H404" s="56"/>
      <c r="I404" s="56"/>
      <c r="J404" s="56"/>
      <c r="K404" s="5"/>
      <c r="L404" s="5"/>
      <c r="M404" s="5"/>
      <c r="N404" s="5"/>
      <c r="O404" s="5"/>
      <c r="P404" s="5"/>
      <c r="Q404" s="5"/>
      <c r="R404" s="5"/>
      <c r="S404" s="5"/>
      <c r="T404" s="5"/>
      <c r="U404" s="5"/>
      <c r="V404" s="5"/>
      <c r="W404" s="5"/>
      <c r="X404" s="5"/>
      <c r="Y404" s="5"/>
      <c r="Z404" s="5"/>
    </row>
    <row r="405" spans="1:26" ht="12.75" customHeight="1" x14ac:dyDescent="0.2">
      <c r="A405" s="55"/>
      <c r="B405" s="56"/>
      <c r="C405" s="56"/>
      <c r="D405" s="56"/>
      <c r="E405" s="56"/>
      <c r="F405" s="56"/>
      <c r="G405" s="56"/>
      <c r="H405" s="56"/>
      <c r="I405" s="56"/>
      <c r="J405" s="56"/>
      <c r="K405" s="5"/>
      <c r="L405" s="5"/>
      <c r="M405" s="5"/>
      <c r="N405" s="5"/>
      <c r="O405" s="5"/>
      <c r="P405" s="5"/>
      <c r="Q405" s="5"/>
      <c r="R405" s="5"/>
      <c r="S405" s="5"/>
      <c r="T405" s="5"/>
      <c r="U405" s="5"/>
      <c r="V405" s="5"/>
      <c r="W405" s="5"/>
      <c r="X405" s="5"/>
      <c r="Y405" s="5"/>
      <c r="Z405" s="5"/>
    </row>
    <row r="406" spans="1:26" ht="12.75" customHeight="1" x14ac:dyDescent="0.2">
      <c r="A406" s="55"/>
      <c r="B406" s="56"/>
      <c r="C406" s="56"/>
      <c r="D406" s="56"/>
      <c r="E406" s="56"/>
      <c r="F406" s="56"/>
      <c r="G406" s="56"/>
      <c r="H406" s="56"/>
      <c r="I406" s="56"/>
      <c r="J406" s="56"/>
      <c r="K406" s="5"/>
      <c r="L406" s="5"/>
      <c r="M406" s="5"/>
      <c r="N406" s="5"/>
      <c r="O406" s="5"/>
      <c r="P406" s="5"/>
      <c r="Q406" s="5"/>
      <c r="R406" s="5"/>
      <c r="S406" s="5"/>
      <c r="T406" s="5"/>
      <c r="U406" s="5"/>
      <c r="V406" s="5"/>
      <c r="W406" s="5"/>
      <c r="X406" s="5"/>
      <c r="Y406" s="5"/>
      <c r="Z406" s="5"/>
    </row>
    <row r="407" spans="1:26" ht="12.75" customHeight="1" x14ac:dyDescent="0.2">
      <c r="A407" s="55"/>
      <c r="B407" s="56"/>
      <c r="C407" s="56"/>
      <c r="D407" s="56"/>
      <c r="E407" s="56"/>
      <c r="F407" s="56"/>
      <c r="G407" s="56"/>
      <c r="H407" s="56"/>
      <c r="I407" s="56"/>
      <c r="J407" s="56"/>
      <c r="K407" s="5"/>
      <c r="L407" s="5"/>
      <c r="M407" s="5"/>
      <c r="N407" s="5"/>
      <c r="O407" s="5"/>
      <c r="P407" s="5"/>
      <c r="Q407" s="5"/>
      <c r="R407" s="5"/>
      <c r="S407" s="5"/>
      <c r="T407" s="5"/>
      <c r="U407" s="5"/>
      <c r="V407" s="5"/>
      <c r="W407" s="5"/>
      <c r="X407" s="5"/>
      <c r="Y407" s="5"/>
      <c r="Z407" s="5"/>
    </row>
    <row r="408" spans="1:26" ht="12.75" customHeight="1" x14ac:dyDescent="0.2">
      <c r="A408" s="55"/>
      <c r="B408" s="56"/>
      <c r="C408" s="56"/>
      <c r="D408" s="56"/>
      <c r="E408" s="56"/>
      <c r="F408" s="56"/>
      <c r="G408" s="56"/>
      <c r="H408" s="56"/>
      <c r="I408" s="56"/>
      <c r="J408" s="56"/>
      <c r="K408" s="5"/>
      <c r="L408" s="5"/>
      <c r="M408" s="5"/>
      <c r="N408" s="5"/>
      <c r="O408" s="5"/>
      <c r="P408" s="5"/>
      <c r="Q408" s="5"/>
      <c r="R408" s="5"/>
      <c r="S408" s="5"/>
      <c r="T408" s="5"/>
      <c r="U408" s="5"/>
      <c r="V408" s="5"/>
      <c r="W408" s="5"/>
      <c r="X408" s="5"/>
      <c r="Y408" s="5"/>
      <c r="Z408" s="5"/>
    </row>
    <row r="409" spans="1:26" ht="12.75" customHeight="1" x14ac:dyDescent="0.2">
      <c r="A409" s="55"/>
      <c r="B409" s="56"/>
      <c r="C409" s="56"/>
      <c r="D409" s="56"/>
      <c r="E409" s="56"/>
      <c r="F409" s="56"/>
      <c r="G409" s="56"/>
      <c r="H409" s="56"/>
      <c r="I409" s="56"/>
      <c r="J409" s="56"/>
      <c r="K409" s="5"/>
      <c r="L409" s="5"/>
      <c r="M409" s="5"/>
      <c r="N409" s="5"/>
      <c r="O409" s="5"/>
      <c r="P409" s="5"/>
      <c r="Q409" s="5"/>
      <c r="R409" s="5"/>
      <c r="S409" s="5"/>
      <c r="T409" s="5"/>
      <c r="U409" s="5"/>
      <c r="V409" s="5"/>
      <c r="W409" s="5"/>
      <c r="X409" s="5"/>
      <c r="Y409" s="5"/>
      <c r="Z409" s="5"/>
    </row>
    <row r="410" spans="1:26" ht="12.75" customHeight="1" x14ac:dyDescent="0.2">
      <c r="A410" s="55"/>
      <c r="B410" s="56"/>
      <c r="C410" s="56"/>
      <c r="D410" s="56"/>
      <c r="E410" s="56"/>
      <c r="F410" s="56"/>
      <c r="G410" s="56"/>
      <c r="H410" s="56"/>
      <c r="I410" s="56"/>
      <c r="J410" s="56"/>
      <c r="K410" s="5"/>
      <c r="L410" s="5"/>
      <c r="M410" s="5"/>
      <c r="N410" s="5"/>
      <c r="O410" s="5"/>
      <c r="P410" s="5"/>
      <c r="Q410" s="5"/>
      <c r="R410" s="5"/>
      <c r="S410" s="5"/>
      <c r="T410" s="5"/>
      <c r="U410" s="5"/>
      <c r="V410" s="5"/>
      <c r="W410" s="5"/>
      <c r="X410" s="5"/>
      <c r="Y410" s="5"/>
      <c r="Z410" s="5"/>
    </row>
    <row r="411" spans="1:26" ht="12.75" customHeight="1" x14ac:dyDescent="0.2">
      <c r="A411" s="55"/>
      <c r="B411" s="56"/>
      <c r="C411" s="56"/>
      <c r="D411" s="56"/>
      <c r="E411" s="56"/>
      <c r="F411" s="56"/>
      <c r="G411" s="56"/>
      <c r="H411" s="56"/>
      <c r="I411" s="56"/>
      <c r="J411" s="56"/>
      <c r="K411" s="5"/>
      <c r="L411" s="5"/>
      <c r="M411" s="5"/>
      <c r="N411" s="5"/>
      <c r="O411" s="5"/>
      <c r="P411" s="5"/>
      <c r="Q411" s="5"/>
      <c r="R411" s="5"/>
      <c r="S411" s="5"/>
      <c r="T411" s="5"/>
      <c r="U411" s="5"/>
      <c r="V411" s="5"/>
      <c r="W411" s="5"/>
      <c r="X411" s="5"/>
      <c r="Y411" s="5"/>
      <c r="Z411" s="5"/>
    </row>
    <row r="412" spans="1:26" ht="12.75" customHeight="1" x14ac:dyDescent="0.2">
      <c r="A412" s="55"/>
      <c r="B412" s="56"/>
      <c r="C412" s="56"/>
      <c r="D412" s="56"/>
      <c r="E412" s="56"/>
      <c r="F412" s="56"/>
      <c r="G412" s="56"/>
      <c r="H412" s="56"/>
      <c r="I412" s="56"/>
      <c r="J412" s="56"/>
      <c r="K412" s="5"/>
      <c r="L412" s="5"/>
      <c r="M412" s="5"/>
      <c r="N412" s="5"/>
      <c r="O412" s="5"/>
      <c r="P412" s="5"/>
      <c r="Q412" s="5"/>
      <c r="R412" s="5"/>
      <c r="S412" s="5"/>
      <c r="T412" s="5"/>
      <c r="U412" s="5"/>
      <c r="V412" s="5"/>
      <c r="W412" s="5"/>
      <c r="X412" s="5"/>
      <c r="Y412" s="5"/>
      <c r="Z412" s="5"/>
    </row>
    <row r="413" spans="1:26" ht="12.75" customHeight="1" x14ac:dyDescent="0.2">
      <c r="A413" s="55"/>
      <c r="B413" s="56"/>
      <c r="C413" s="56"/>
      <c r="D413" s="56"/>
      <c r="E413" s="56"/>
      <c r="F413" s="56"/>
      <c r="G413" s="56"/>
      <c r="H413" s="56"/>
      <c r="I413" s="56"/>
      <c r="J413" s="56"/>
      <c r="K413" s="5"/>
      <c r="L413" s="5"/>
      <c r="M413" s="5"/>
      <c r="N413" s="5"/>
      <c r="O413" s="5"/>
      <c r="P413" s="5"/>
      <c r="Q413" s="5"/>
      <c r="R413" s="5"/>
      <c r="S413" s="5"/>
      <c r="T413" s="5"/>
      <c r="U413" s="5"/>
      <c r="V413" s="5"/>
      <c r="W413" s="5"/>
      <c r="X413" s="5"/>
      <c r="Y413" s="5"/>
      <c r="Z413" s="5"/>
    </row>
    <row r="414" spans="1:26" ht="12.75" customHeight="1" x14ac:dyDescent="0.2">
      <c r="A414" s="55"/>
      <c r="B414" s="56"/>
      <c r="C414" s="56"/>
      <c r="D414" s="56"/>
      <c r="E414" s="56"/>
      <c r="F414" s="56"/>
      <c r="G414" s="56"/>
      <c r="H414" s="56"/>
      <c r="I414" s="56"/>
      <c r="J414" s="56"/>
      <c r="K414" s="5"/>
      <c r="L414" s="5"/>
      <c r="M414" s="5"/>
      <c r="N414" s="5"/>
      <c r="O414" s="5"/>
      <c r="P414" s="5"/>
      <c r="Q414" s="5"/>
      <c r="R414" s="5"/>
      <c r="S414" s="5"/>
      <c r="T414" s="5"/>
      <c r="U414" s="5"/>
      <c r="V414" s="5"/>
      <c r="W414" s="5"/>
      <c r="X414" s="5"/>
      <c r="Y414" s="5"/>
      <c r="Z414" s="5"/>
    </row>
    <row r="415" spans="1:26" ht="12.75" customHeight="1" x14ac:dyDescent="0.2">
      <c r="A415" s="55"/>
      <c r="B415" s="56"/>
      <c r="C415" s="56"/>
      <c r="D415" s="56"/>
      <c r="E415" s="56"/>
      <c r="F415" s="56"/>
      <c r="G415" s="56"/>
      <c r="H415" s="56"/>
      <c r="I415" s="56"/>
      <c r="J415" s="56"/>
      <c r="K415" s="5"/>
      <c r="L415" s="5"/>
      <c r="M415" s="5"/>
      <c r="N415" s="5"/>
      <c r="O415" s="5"/>
      <c r="P415" s="5"/>
      <c r="Q415" s="5"/>
      <c r="R415" s="5"/>
      <c r="S415" s="5"/>
      <c r="T415" s="5"/>
      <c r="U415" s="5"/>
      <c r="V415" s="5"/>
      <c r="W415" s="5"/>
      <c r="X415" s="5"/>
      <c r="Y415" s="5"/>
      <c r="Z415" s="5"/>
    </row>
    <row r="416" spans="1:26" ht="12.75" customHeight="1" x14ac:dyDescent="0.2">
      <c r="A416" s="55"/>
      <c r="B416" s="56"/>
      <c r="C416" s="56"/>
      <c r="D416" s="56"/>
      <c r="E416" s="56"/>
      <c r="F416" s="56"/>
      <c r="G416" s="56"/>
      <c r="H416" s="56"/>
      <c r="I416" s="56"/>
      <c r="J416" s="56"/>
      <c r="K416" s="5"/>
      <c r="L416" s="5"/>
      <c r="M416" s="5"/>
      <c r="N416" s="5"/>
      <c r="O416" s="5"/>
      <c r="P416" s="5"/>
      <c r="Q416" s="5"/>
      <c r="R416" s="5"/>
      <c r="S416" s="5"/>
      <c r="T416" s="5"/>
      <c r="U416" s="5"/>
      <c r="V416" s="5"/>
      <c r="W416" s="5"/>
      <c r="X416" s="5"/>
      <c r="Y416" s="5"/>
      <c r="Z416" s="5"/>
    </row>
    <row r="417" spans="1:26" ht="12.75" customHeight="1" x14ac:dyDescent="0.2">
      <c r="A417" s="55"/>
      <c r="B417" s="56"/>
      <c r="C417" s="56"/>
      <c r="D417" s="56"/>
      <c r="E417" s="56"/>
      <c r="F417" s="56"/>
      <c r="G417" s="56"/>
      <c r="H417" s="56"/>
      <c r="I417" s="56"/>
      <c r="J417" s="56"/>
      <c r="K417" s="5"/>
      <c r="L417" s="5"/>
      <c r="M417" s="5"/>
      <c r="N417" s="5"/>
      <c r="O417" s="5"/>
      <c r="P417" s="5"/>
      <c r="Q417" s="5"/>
      <c r="R417" s="5"/>
      <c r="S417" s="5"/>
      <c r="T417" s="5"/>
      <c r="U417" s="5"/>
      <c r="V417" s="5"/>
      <c r="W417" s="5"/>
      <c r="X417" s="5"/>
      <c r="Y417" s="5"/>
      <c r="Z417" s="5"/>
    </row>
    <row r="418" spans="1:26" ht="12.75" customHeight="1" x14ac:dyDescent="0.2">
      <c r="A418" s="55"/>
      <c r="B418" s="56"/>
      <c r="C418" s="56"/>
      <c r="D418" s="56"/>
      <c r="E418" s="56"/>
      <c r="F418" s="56"/>
      <c r="G418" s="56"/>
      <c r="H418" s="56"/>
      <c r="I418" s="56"/>
      <c r="J418" s="56"/>
      <c r="K418" s="5"/>
      <c r="L418" s="5"/>
      <c r="M418" s="5"/>
      <c r="N418" s="5"/>
      <c r="O418" s="5"/>
      <c r="P418" s="5"/>
      <c r="Q418" s="5"/>
      <c r="R418" s="5"/>
      <c r="S418" s="5"/>
      <c r="T418" s="5"/>
      <c r="U418" s="5"/>
      <c r="V418" s="5"/>
      <c r="W418" s="5"/>
      <c r="X418" s="5"/>
      <c r="Y418" s="5"/>
      <c r="Z418" s="5"/>
    </row>
    <row r="419" spans="1:26" ht="12.75" customHeight="1" x14ac:dyDescent="0.2">
      <c r="A419" s="55"/>
      <c r="B419" s="56"/>
      <c r="C419" s="56"/>
      <c r="D419" s="56"/>
      <c r="E419" s="56"/>
      <c r="F419" s="56"/>
      <c r="G419" s="56"/>
      <c r="H419" s="56"/>
      <c r="I419" s="56"/>
      <c r="J419" s="56"/>
      <c r="K419" s="5"/>
      <c r="L419" s="5"/>
      <c r="M419" s="5"/>
      <c r="N419" s="5"/>
      <c r="O419" s="5"/>
      <c r="P419" s="5"/>
      <c r="Q419" s="5"/>
      <c r="R419" s="5"/>
      <c r="S419" s="5"/>
      <c r="T419" s="5"/>
      <c r="U419" s="5"/>
      <c r="V419" s="5"/>
      <c r="W419" s="5"/>
      <c r="X419" s="5"/>
      <c r="Y419" s="5"/>
      <c r="Z419" s="5"/>
    </row>
    <row r="420" spans="1:26" ht="12.75" customHeight="1" x14ac:dyDescent="0.2">
      <c r="A420" s="55"/>
      <c r="B420" s="56"/>
      <c r="C420" s="56"/>
      <c r="D420" s="56"/>
      <c r="E420" s="56"/>
      <c r="F420" s="56"/>
      <c r="G420" s="56"/>
      <c r="H420" s="56"/>
      <c r="I420" s="56"/>
      <c r="J420" s="56"/>
      <c r="K420" s="5"/>
      <c r="L420" s="5"/>
      <c r="M420" s="5"/>
      <c r="N420" s="5"/>
      <c r="O420" s="5"/>
      <c r="P420" s="5"/>
      <c r="Q420" s="5"/>
      <c r="R420" s="5"/>
      <c r="S420" s="5"/>
      <c r="T420" s="5"/>
      <c r="U420" s="5"/>
      <c r="V420" s="5"/>
      <c r="W420" s="5"/>
      <c r="X420" s="5"/>
      <c r="Y420" s="5"/>
      <c r="Z420" s="5"/>
    </row>
    <row r="421" spans="1:26" ht="12.75" customHeight="1" x14ac:dyDescent="0.2">
      <c r="A421" s="55"/>
      <c r="B421" s="56"/>
      <c r="C421" s="56"/>
      <c r="D421" s="56"/>
      <c r="E421" s="56"/>
      <c r="F421" s="56"/>
      <c r="G421" s="56"/>
      <c r="H421" s="56"/>
      <c r="I421" s="56"/>
      <c r="J421" s="56"/>
      <c r="K421" s="5"/>
      <c r="L421" s="5"/>
      <c r="M421" s="5"/>
      <c r="N421" s="5"/>
      <c r="O421" s="5"/>
      <c r="P421" s="5"/>
      <c r="Q421" s="5"/>
      <c r="R421" s="5"/>
      <c r="S421" s="5"/>
      <c r="T421" s="5"/>
      <c r="U421" s="5"/>
      <c r="V421" s="5"/>
      <c r="W421" s="5"/>
      <c r="X421" s="5"/>
      <c r="Y421" s="5"/>
      <c r="Z421" s="5"/>
    </row>
    <row r="422" spans="1:26" ht="12.75" customHeight="1" x14ac:dyDescent="0.2">
      <c r="A422" s="55"/>
      <c r="B422" s="56"/>
      <c r="C422" s="56"/>
      <c r="D422" s="56"/>
      <c r="E422" s="56"/>
      <c r="F422" s="56"/>
      <c r="G422" s="56"/>
      <c r="H422" s="56"/>
      <c r="I422" s="56"/>
      <c r="J422" s="56"/>
      <c r="K422" s="5"/>
      <c r="L422" s="5"/>
      <c r="M422" s="5"/>
      <c r="N422" s="5"/>
      <c r="O422" s="5"/>
      <c r="P422" s="5"/>
      <c r="Q422" s="5"/>
      <c r="R422" s="5"/>
      <c r="S422" s="5"/>
      <c r="T422" s="5"/>
      <c r="U422" s="5"/>
      <c r="V422" s="5"/>
      <c r="W422" s="5"/>
      <c r="X422" s="5"/>
      <c r="Y422" s="5"/>
      <c r="Z422" s="5"/>
    </row>
    <row r="423" spans="1:26" ht="12.75" customHeight="1" x14ac:dyDescent="0.2">
      <c r="A423" s="55"/>
      <c r="B423" s="56"/>
      <c r="C423" s="56"/>
      <c r="D423" s="56"/>
      <c r="E423" s="56"/>
      <c r="F423" s="56"/>
      <c r="G423" s="56"/>
      <c r="H423" s="56"/>
      <c r="I423" s="56"/>
      <c r="J423" s="56"/>
      <c r="K423" s="5"/>
      <c r="L423" s="5"/>
      <c r="M423" s="5"/>
      <c r="N423" s="5"/>
      <c r="O423" s="5"/>
      <c r="P423" s="5"/>
      <c r="Q423" s="5"/>
      <c r="R423" s="5"/>
      <c r="S423" s="5"/>
      <c r="T423" s="5"/>
      <c r="U423" s="5"/>
      <c r="V423" s="5"/>
      <c r="W423" s="5"/>
      <c r="X423" s="5"/>
      <c r="Y423" s="5"/>
      <c r="Z423" s="5"/>
    </row>
    <row r="424" spans="1:26" ht="12.75" customHeight="1" x14ac:dyDescent="0.2">
      <c r="A424" s="55"/>
      <c r="B424" s="56"/>
      <c r="C424" s="56"/>
      <c r="D424" s="56"/>
      <c r="E424" s="56"/>
      <c r="F424" s="56"/>
      <c r="G424" s="56"/>
      <c r="H424" s="56"/>
      <c r="I424" s="56"/>
      <c r="J424" s="56"/>
      <c r="K424" s="5"/>
      <c r="L424" s="5"/>
      <c r="M424" s="5"/>
      <c r="N424" s="5"/>
      <c r="O424" s="5"/>
      <c r="P424" s="5"/>
      <c r="Q424" s="5"/>
      <c r="R424" s="5"/>
      <c r="S424" s="5"/>
      <c r="T424" s="5"/>
      <c r="U424" s="5"/>
      <c r="V424" s="5"/>
      <c r="W424" s="5"/>
      <c r="X424" s="5"/>
      <c r="Y424" s="5"/>
      <c r="Z424" s="5"/>
    </row>
    <row r="425" spans="1:26" ht="12.75" customHeight="1" x14ac:dyDescent="0.2">
      <c r="A425" s="55"/>
      <c r="B425" s="56"/>
      <c r="C425" s="56"/>
      <c r="D425" s="56"/>
      <c r="E425" s="56"/>
      <c r="F425" s="56"/>
      <c r="G425" s="56"/>
      <c r="H425" s="56"/>
      <c r="I425" s="56"/>
      <c r="J425" s="56"/>
      <c r="K425" s="5"/>
      <c r="L425" s="5"/>
      <c r="M425" s="5"/>
      <c r="N425" s="5"/>
      <c r="O425" s="5"/>
      <c r="P425" s="5"/>
      <c r="Q425" s="5"/>
      <c r="R425" s="5"/>
      <c r="S425" s="5"/>
      <c r="T425" s="5"/>
      <c r="U425" s="5"/>
      <c r="V425" s="5"/>
      <c r="W425" s="5"/>
      <c r="X425" s="5"/>
      <c r="Y425" s="5"/>
      <c r="Z425" s="5"/>
    </row>
    <row r="426" spans="1:26" ht="12.75" customHeight="1" x14ac:dyDescent="0.2">
      <c r="A426" s="55"/>
      <c r="B426" s="56"/>
      <c r="C426" s="56"/>
      <c r="D426" s="56"/>
      <c r="E426" s="56"/>
      <c r="F426" s="56"/>
      <c r="G426" s="56"/>
      <c r="H426" s="56"/>
      <c r="I426" s="56"/>
      <c r="J426" s="56"/>
      <c r="K426" s="5"/>
      <c r="L426" s="5"/>
      <c r="M426" s="5"/>
      <c r="N426" s="5"/>
      <c r="O426" s="5"/>
      <c r="P426" s="5"/>
      <c r="Q426" s="5"/>
      <c r="R426" s="5"/>
      <c r="S426" s="5"/>
      <c r="T426" s="5"/>
      <c r="U426" s="5"/>
      <c r="V426" s="5"/>
      <c r="W426" s="5"/>
      <c r="X426" s="5"/>
      <c r="Y426" s="5"/>
      <c r="Z426" s="5"/>
    </row>
    <row r="427" spans="1:26" ht="12.75" customHeight="1" x14ac:dyDescent="0.2">
      <c r="A427" s="55"/>
      <c r="B427" s="56"/>
      <c r="C427" s="56"/>
      <c r="D427" s="56"/>
      <c r="E427" s="56"/>
      <c r="F427" s="56"/>
      <c r="G427" s="56"/>
      <c r="H427" s="56"/>
      <c r="I427" s="56"/>
      <c r="J427" s="56"/>
      <c r="K427" s="5"/>
      <c r="L427" s="5"/>
      <c r="M427" s="5"/>
      <c r="N427" s="5"/>
      <c r="O427" s="5"/>
      <c r="P427" s="5"/>
      <c r="Q427" s="5"/>
      <c r="R427" s="5"/>
      <c r="S427" s="5"/>
      <c r="T427" s="5"/>
      <c r="U427" s="5"/>
      <c r="V427" s="5"/>
      <c r="W427" s="5"/>
      <c r="X427" s="5"/>
      <c r="Y427" s="5"/>
      <c r="Z427" s="5"/>
    </row>
    <row r="428" spans="1:26" ht="12.75" customHeight="1" x14ac:dyDescent="0.2">
      <c r="A428" s="55"/>
      <c r="B428" s="56"/>
      <c r="C428" s="56"/>
      <c r="D428" s="56"/>
      <c r="E428" s="56"/>
      <c r="F428" s="56"/>
      <c r="G428" s="56"/>
      <c r="H428" s="56"/>
      <c r="I428" s="56"/>
      <c r="J428" s="56"/>
      <c r="K428" s="5"/>
      <c r="L428" s="5"/>
      <c r="M428" s="5"/>
      <c r="N428" s="5"/>
      <c r="O428" s="5"/>
      <c r="P428" s="5"/>
      <c r="Q428" s="5"/>
      <c r="R428" s="5"/>
      <c r="S428" s="5"/>
      <c r="T428" s="5"/>
      <c r="U428" s="5"/>
      <c r="V428" s="5"/>
      <c r="W428" s="5"/>
      <c r="X428" s="5"/>
      <c r="Y428" s="5"/>
      <c r="Z428" s="5"/>
    </row>
    <row r="429" spans="1:26" ht="12.75" customHeight="1" x14ac:dyDescent="0.2">
      <c r="A429" s="55"/>
      <c r="B429" s="56"/>
      <c r="C429" s="56"/>
      <c r="D429" s="56"/>
      <c r="E429" s="56"/>
      <c r="F429" s="56"/>
      <c r="G429" s="56"/>
      <c r="H429" s="56"/>
      <c r="I429" s="56"/>
      <c r="J429" s="56"/>
      <c r="K429" s="5"/>
      <c r="L429" s="5"/>
      <c r="M429" s="5"/>
      <c r="N429" s="5"/>
      <c r="O429" s="5"/>
      <c r="P429" s="5"/>
      <c r="Q429" s="5"/>
      <c r="R429" s="5"/>
      <c r="S429" s="5"/>
      <c r="T429" s="5"/>
      <c r="U429" s="5"/>
      <c r="V429" s="5"/>
      <c r="W429" s="5"/>
      <c r="X429" s="5"/>
      <c r="Y429" s="5"/>
      <c r="Z429" s="5"/>
    </row>
    <row r="430" spans="1:26" ht="12.75" customHeight="1" x14ac:dyDescent="0.2">
      <c r="A430" s="55"/>
      <c r="B430" s="56"/>
      <c r="C430" s="56"/>
      <c r="D430" s="56"/>
      <c r="E430" s="56"/>
      <c r="F430" s="56"/>
      <c r="G430" s="56"/>
      <c r="H430" s="56"/>
      <c r="I430" s="56"/>
      <c r="J430" s="56"/>
      <c r="K430" s="5"/>
      <c r="L430" s="5"/>
      <c r="M430" s="5"/>
      <c r="N430" s="5"/>
      <c r="O430" s="5"/>
      <c r="P430" s="5"/>
      <c r="Q430" s="5"/>
      <c r="R430" s="5"/>
      <c r="S430" s="5"/>
      <c r="T430" s="5"/>
      <c r="U430" s="5"/>
      <c r="V430" s="5"/>
      <c r="W430" s="5"/>
      <c r="X430" s="5"/>
      <c r="Y430" s="5"/>
      <c r="Z430" s="5"/>
    </row>
    <row r="431" spans="1:26" ht="12.75" customHeight="1" x14ac:dyDescent="0.2">
      <c r="A431" s="55"/>
      <c r="B431" s="56"/>
      <c r="C431" s="56"/>
      <c r="D431" s="56"/>
      <c r="E431" s="56"/>
      <c r="F431" s="56"/>
      <c r="G431" s="56"/>
      <c r="H431" s="56"/>
      <c r="I431" s="56"/>
      <c r="J431" s="56"/>
      <c r="K431" s="5"/>
      <c r="L431" s="5"/>
      <c r="M431" s="5"/>
      <c r="N431" s="5"/>
      <c r="O431" s="5"/>
      <c r="P431" s="5"/>
      <c r="Q431" s="5"/>
      <c r="R431" s="5"/>
      <c r="S431" s="5"/>
      <c r="T431" s="5"/>
      <c r="U431" s="5"/>
      <c r="V431" s="5"/>
      <c r="W431" s="5"/>
      <c r="X431" s="5"/>
      <c r="Y431" s="5"/>
      <c r="Z431" s="5"/>
    </row>
    <row r="432" spans="1:26" ht="12.75" customHeight="1" x14ac:dyDescent="0.2">
      <c r="A432" s="55"/>
      <c r="B432" s="56"/>
      <c r="C432" s="56"/>
      <c r="D432" s="56"/>
      <c r="E432" s="56"/>
      <c r="F432" s="56"/>
      <c r="G432" s="56"/>
      <c r="H432" s="56"/>
      <c r="I432" s="56"/>
      <c r="J432" s="56"/>
      <c r="K432" s="5"/>
      <c r="L432" s="5"/>
      <c r="M432" s="5"/>
      <c r="N432" s="5"/>
      <c r="O432" s="5"/>
      <c r="P432" s="5"/>
      <c r="Q432" s="5"/>
      <c r="R432" s="5"/>
      <c r="S432" s="5"/>
      <c r="T432" s="5"/>
      <c r="U432" s="5"/>
      <c r="V432" s="5"/>
      <c r="W432" s="5"/>
      <c r="X432" s="5"/>
      <c r="Y432" s="5"/>
      <c r="Z432" s="5"/>
    </row>
    <row r="433" spans="1:26" ht="12.75" customHeight="1" x14ac:dyDescent="0.2">
      <c r="A433" s="55"/>
      <c r="B433" s="56"/>
      <c r="C433" s="56"/>
      <c r="D433" s="56"/>
      <c r="E433" s="56"/>
      <c r="F433" s="56"/>
      <c r="G433" s="56"/>
      <c r="H433" s="56"/>
      <c r="I433" s="56"/>
      <c r="J433" s="56"/>
      <c r="K433" s="5"/>
      <c r="L433" s="5"/>
      <c r="M433" s="5"/>
      <c r="N433" s="5"/>
      <c r="O433" s="5"/>
      <c r="P433" s="5"/>
      <c r="Q433" s="5"/>
      <c r="R433" s="5"/>
      <c r="S433" s="5"/>
      <c r="T433" s="5"/>
      <c r="U433" s="5"/>
      <c r="V433" s="5"/>
      <c r="W433" s="5"/>
      <c r="X433" s="5"/>
      <c r="Y433" s="5"/>
      <c r="Z433" s="5"/>
    </row>
    <row r="434" spans="1:26" ht="12.75" customHeight="1" x14ac:dyDescent="0.2">
      <c r="A434" s="55"/>
      <c r="B434" s="56"/>
      <c r="C434" s="56"/>
      <c r="D434" s="56"/>
      <c r="E434" s="56"/>
      <c r="F434" s="56"/>
      <c r="G434" s="56"/>
      <c r="H434" s="56"/>
      <c r="I434" s="56"/>
      <c r="J434" s="56"/>
      <c r="K434" s="5"/>
      <c r="L434" s="5"/>
      <c r="M434" s="5"/>
      <c r="N434" s="5"/>
      <c r="O434" s="5"/>
      <c r="P434" s="5"/>
      <c r="Q434" s="5"/>
      <c r="R434" s="5"/>
      <c r="S434" s="5"/>
      <c r="T434" s="5"/>
      <c r="U434" s="5"/>
      <c r="V434" s="5"/>
      <c r="W434" s="5"/>
      <c r="X434" s="5"/>
      <c r="Y434" s="5"/>
      <c r="Z434" s="5"/>
    </row>
    <row r="435" spans="1:26" ht="12.75" customHeight="1" x14ac:dyDescent="0.2">
      <c r="A435" s="55"/>
      <c r="B435" s="56"/>
      <c r="C435" s="56"/>
      <c r="D435" s="56"/>
      <c r="E435" s="56"/>
      <c r="F435" s="56"/>
      <c r="G435" s="56"/>
      <c r="H435" s="56"/>
      <c r="I435" s="56"/>
      <c r="J435" s="56"/>
      <c r="K435" s="5"/>
      <c r="L435" s="5"/>
      <c r="M435" s="5"/>
      <c r="N435" s="5"/>
      <c r="O435" s="5"/>
      <c r="P435" s="5"/>
      <c r="Q435" s="5"/>
      <c r="R435" s="5"/>
      <c r="S435" s="5"/>
      <c r="T435" s="5"/>
      <c r="U435" s="5"/>
      <c r="V435" s="5"/>
      <c r="W435" s="5"/>
      <c r="X435" s="5"/>
      <c r="Y435" s="5"/>
      <c r="Z435" s="5"/>
    </row>
    <row r="436" spans="1:26" ht="12.75" customHeight="1" x14ac:dyDescent="0.2">
      <c r="A436" s="55"/>
      <c r="B436" s="56"/>
      <c r="C436" s="56"/>
      <c r="D436" s="56"/>
      <c r="E436" s="56"/>
      <c r="F436" s="56"/>
      <c r="G436" s="56"/>
      <c r="H436" s="56"/>
      <c r="I436" s="56"/>
      <c r="J436" s="56"/>
      <c r="K436" s="5"/>
      <c r="L436" s="5"/>
      <c r="M436" s="5"/>
      <c r="N436" s="5"/>
      <c r="O436" s="5"/>
      <c r="P436" s="5"/>
      <c r="Q436" s="5"/>
      <c r="R436" s="5"/>
      <c r="S436" s="5"/>
      <c r="T436" s="5"/>
      <c r="U436" s="5"/>
      <c r="V436" s="5"/>
      <c r="W436" s="5"/>
      <c r="X436" s="5"/>
      <c r="Y436" s="5"/>
      <c r="Z436" s="5"/>
    </row>
    <row r="437" spans="1:26" ht="12.75" customHeight="1" x14ac:dyDescent="0.2">
      <c r="A437" s="55"/>
      <c r="B437" s="56"/>
      <c r="C437" s="56"/>
      <c r="D437" s="56"/>
      <c r="E437" s="56"/>
      <c r="F437" s="56"/>
      <c r="G437" s="56"/>
      <c r="H437" s="56"/>
      <c r="I437" s="56"/>
      <c r="J437" s="56"/>
      <c r="K437" s="5"/>
      <c r="L437" s="5"/>
      <c r="M437" s="5"/>
      <c r="N437" s="5"/>
      <c r="O437" s="5"/>
      <c r="P437" s="5"/>
      <c r="Q437" s="5"/>
      <c r="R437" s="5"/>
      <c r="S437" s="5"/>
      <c r="T437" s="5"/>
      <c r="U437" s="5"/>
      <c r="V437" s="5"/>
      <c r="W437" s="5"/>
      <c r="X437" s="5"/>
      <c r="Y437" s="5"/>
      <c r="Z437" s="5"/>
    </row>
    <row r="438" spans="1:26" ht="12.75" customHeight="1" x14ac:dyDescent="0.2">
      <c r="A438" s="55"/>
      <c r="B438" s="56"/>
      <c r="C438" s="56"/>
      <c r="D438" s="56"/>
      <c r="E438" s="56"/>
      <c r="F438" s="56"/>
      <c r="G438" s="56"/>
      <c r="H438" s="56"/>
      <c r="I438" s="56"/>
      <c r="J438" s="56"/>
      <c r="K438" s="5"/>
      <c r="L438" s="5"/>
      <c r="M438" s="5"/>
      <c r="N438" s="5"/>
      <c r="O438" s="5"/>
      <c r="P438" s="5"/>
      <c r="Q438" s="5"/>
      <c r="R438" s="5"/>
      <c r="S438" s="5"/>
      <c r="T438" s="5"/>
      <c r="U438" s="5"/>
      <c r="V438" s="5"/>
      <c r="W438" s="5"/>
      <c r="X438" s="5"/>
      <c r="Y438" s="5"/>
      <c r="Z438" s="5"/>
    </row>
    <row r="439" spans="1:26" ht="12.75" customHeight="1" x14ac:dyDescent="0.2">
      <c r="A439" s="55"/>
      <c r="B439" s="56"/>
      <c r="C439" s="56"/>
      <c r="D439" s="56"/>
      <c r="E439" s="56"/>
      <c r="F439" s="56"/>
      <c r="G439" s="56"/>
      <c r="H439" s="56"/>
      <c r="I439" s="56"/>
      <c r="J439" s="56"/>
      <c r="K439" s="5"/>
      <c r="L439" s="5"/>
      <c r="M439" s="5"/>
      <c r="N439" s="5"/>
      <c r="O439" s="5"/>
      <c r="P439" s="5"/>
      <c r="Q439" s="5"/>
      <c r="R439" s="5"/>
      <c r="S439" s="5"/>
      <c r="T439" s="5"/>
      <c r="U439" s="5"/>
      <c r="V439" s="5"/>
      <c r="W439" s="5"/>
      <c r="X439" s="5"/>
      <c r="Y439" s="5"/>
      <c r="Z439" s="5"/>
    </row>
    <row r="440" spans="1:26" ht="12.75" customHeight="1" x14ac:dyDescent="0.2">
      <c r="A440" s="55"/>
      <c r="B440" s="56"/>
      <c r="C440" s="56"/>
      <c r="D440" s="56"/>
      <c r="E440" s="56"/>
      <c r="F440" s="56"/>
      <c r="G440" s="56"/>
      <c r="H440" s="56"/>
      <c r="I440" s="56"/>
      <c r="J440" s="56"/>
      <c r="K440" s="5"/>
      <c r="L440" s="5"/>
      <c r="M440" s="5"/>
      <c r="N440" s="5"/>
      <c r="O440" s="5"/>
      <c r="P440" s="5"/>
      <c r="Q440" s="5"/>
      <c r="R440" s="5"/>
      <c r="S440" s="5"/>
      <c r="T440" s="5"/>
      <c r="U440" s="5"/>
      <c r="V440" s="5"/>
      <c r="W440" s="5"/>
      <c r="X440" s="5"/>
      <c r="Y440" s="5"/>
      <c r="Z440" s="5"/>
    </row>
    <row r="441" spans="1:26" ht="12.75" customHeight="1" x14ac:dyDescent="0.2">
      <c r="A441" s="55"/>
      <c r="B441" s="56"/>
      <c r="C441" s="56"/>
      <c r="D441" s="56"/>
      <c r="E441" s="56"/>
      <c r="F441" s="56"/>
      <c r="G441" s="56"/>
      <c r="H441" s="56"/>
      <c r="I441" s="56"/>
      <c r="J441" s="56"/>
      <c r="K441" s="5"/>
      <c r="L441" s="5"/>
      <c r="M441" s="5"/>
      <c r="N441" s="5"/>
      <c r="O441" s="5"/>
      <c r="P441" s="5"/>
      <c r="Q441" s="5"/>
      <c r="R441" s="5"/>
      <c r="S441" s="5"/>
      <c r="T441" s="5"/>
      <c r="U441" s="5"/>
      <c r="V441" s="5"/>
      <c r="W441" s="5"/>
      <c r="X441" s="5"/>
      <c r="Y441" s="5"/>
      <c r="Z441" s="5"/>
    </row>
    <row r="442" spans="1:26" ht="12.75" customHeight="1" x14ac:dyDescent="0.2">
      <c r="A442" s="55"/>
      <c r="B442" s="56"/>
      <c r="C442" s="56"/>
      <c r="D442" s="56"/>
      <c r="E442" s="56"/>
      <c r="F442" s="56"/>
      <c r="G442" s="56"/>
      <c r="H442" s="56"/>
      <c r="I442" s="56"/>
      <c r="J442" s="56"/>
      <c r="K442" s="5"/>
      <c r="L442" s="5"/>
      <c r="M442" s="5"/>
      <c r="N442" s="5"/>
      <c r="O442" s="5"/>
      <c r="P442" s="5"/>
      <c r="Q442" s="5"/>
      <c r="R442" s="5"/>
      <c r="S442" s="5"/>
      <c r="T442" s="5"/>
      <c r="U442" s="5"/>
      <c r="V442" s="5"/>
      <c r="W442" s="5"/>
      <c r="X442" s="5"/>
      <c r="Y442" s="5"/>
      <c r="Z442" s="5"/>
    </row>
    <row r="443" spans="1:26" ht="12.75" customHeight="1" x14ac:dyDescent="0.2">
      <c r="A443" s="55"/>
      <c r="B443" s="56"/>
      <c r="C443" s="56"/>
      <c r="D443" s="56"/>
      <c r="E443" s="56"/>
      <c r="F443" s="56"/>
      <c r="G443" s="56"/>
      <c r="H443" s="56"/>
      <c r="I443" s="56"/>
      <c r="J443" s="56"/>
      <c r="K443" s="5"/>
      <c r="L443" s="5"/>
      <c r="M443" s="5"/>
      <c r="N443" s="5"/>
      <c r="O443" s="5"/>
      <c r="P443" s="5"/>
      <c r="Q443" s="5"/>
      <c r="R443" s="5"/>
      <c r="S443" s="5"/>
      <c r="T443" s="5"/>
      <c r="U443" s="5"/>
      <c r="V443" s="5"/>
      <c r="W443" s="5"/>
      <c r="X443" s="5"/>
      <c r="Y443" s="5"/>
      <c r="Z443" s="5"/>
    </row>
    <row r="444" spans="1:26" ht="12.75" customHeight="1" x14ac:dyDescent="0.2">
      <c r="A444" s="55"/>
      <c r="B444" s="56"/>
      <c r="C444" s="56"/>
      <c r="D444" s="56"/>
      <c r="E444" s="56"/>
      <c r="F444" s="56"/>
      <c r="G444" s="56"/>
      <c r="H444" s="56"/>
      <c r="I444" s="56"/>
      <c r="J444" s="56"/>
      <c r="K444" s="5"/>
      <c r="L444" s="5"/>
      <c r="M444" s="5"/>
      <c r="N444" s="5"/>
      <c r="O444" s="5"/>
      <c r="P444" s="5"/>
      <c r="Q444" s="5"/>
      <c r="R444" s="5"/>
      <c r="S444" s="5"/>
      <c r="T444" s="5"/>
      <c r="U444" s="5"/>
      <c r="V444" s="5"/>
      <c r="W444" s="5"/>
      <c r="X444" s="5"/>
      <c r="Y444" s="5"/>
      <c r="Z444" s="5"/>
    </row>
    <row r="445" spans="1:26" ht="12.75" customHeight="1" x14ac:dyDescent="0.2">
      <c r="A445" s="55"/>
      <c r="B445" s="56"/>
      <c r="C445" s="56"/>
      <c r="D445" s="56"/>
      <c r="E445" s="56"/>
      <c r="F445" s="56"/>
      <c r="G445" s="56"/>
      <c r="H445" s="56"/>
      <c r="I445" s="56"/>
      <c r="J445" s="56"/>
      <c r="K445" s="5"/>
      <c r="L445" s="5"/>
      <c r="M445" s="5"/>
      <c r="N445" s="5"/>
      <c r="O445" s="5"/>
      <c r="P445" s="5"/>
      <c r="Q445" s="5"/>
      <c r="R445" s="5"/>
      <c r="S445" s="5"/>
      <c r="T445" s="5"/>
      <c r="U445" s="5"/>
      <c r="V445" s="5"/>
      <c r="W445" s="5"/>
      <c r="X445" s="5"/>
      <c r="Y445" s="5"/>
      <c r="Z445" s="5"/>
    </row>
    <row r="446" spans="1:26" ht="12.75" customHeight="1" x14ac:dyDescent="0.2">
      <c r="A446" s="55"/>
      <c r="B446" s="56"/>
      <c r="C446" s="56"/>
      <c r="D446" s="56"/>
      <c r="E446" s="56"/>
      <c r="F446" s="56"/>
      <c r="G446" s="56"/>
      <c r="H446" s="56"/>
      <c r="I446" s="56"/>
      <c r="J446" s="56"/>
      <c r="K446" s="5"/>
      <c r="L446" s="5"/>
      <c r="M446" s="5"/>
      <c r="N446" s="5"/>
      <c r="O446" s="5"/>
      <c r="P446" s="5"/>
      <c r="Q446" s="5"/>
      <c r="R446" s="5"/>
      <c r="S446" s="5"/>
      <c r="T446" s="5"/>
      <c r="U446" s="5"/>
      <c r="V446" s="5"/>
      <c r="W446" s="5"/>
      <c r="X446" s="5"/>
      <c r="Y446" s="5"/>
      <c r="Z446" s="5"/>
    </row>
    <row r="447" spans="1:26" ht="12.75" customHeight="1" x14ac:dyDescent="0.2">
      <c r="A447" s="55"/>
      <c r="B447" s="56"/>
      <c r="C447" s="56"/>
      <c r="D447" s="56"/>
      <c r="E447" s="56"/>
      <c r="F447" s="56"/>
      <c r="G447" s="56"/>
      <c r="H447" s="56"/>
      <c r="I447" s="56"/>
      <c r="J447" s="56"/>
      <c r="K447" s="5"/>
      <c r="L447" s="5"/>
      <c r="M447" s="5"/>
      <c r="N447" s="5"/>
      <c r="O447" s="5"/>
      <c r="P447" s="5"/>
      <c r="Q447" s="5"/>
      <c r="R447" s="5"/>
      <c r="S447" s="5"/>
      <c r="T447" s="5"/>
      <c r="U447" s="5"/>
      <c r="V447" s="5"/>
      <c r="W447" s="5"/>
      <c r="X447" s="5"/>
      <c r="Y447" s="5"/>
      <c r="Z447" s="5"/>
    </row>
    <row r="448" spans="1:26" ht="12.75" customHeight="1" x14ac:dyDescent="0.2">
      <c r="A448" s="55"/>
      <c r="B448" s="56"/>
      <c r="C448" s="56"/>
      <c r="D448" s="56"/>
      <c r="E448" s="56"/>
      <c r="F448" s="56"/>
      <c r="G448" s="56"/>
      <c r="H448" s="56"/>
      <c r="I448" s="56"/>
      <c r="J448" s="56"/>
      <c r="K448" s="5"/>
      <c r="L448" s="5"/>
      <c r="M448" s="5"/>
      <c r="N448" s="5"/>
      <c r="O448" s="5"/>
      <c r="P448" s="5"/>
      <c r="Q448" s="5"/>
      <c r="R448" s="5"/>
      <c r="S448" s="5"/>
      <c r="T448" s="5"/>
      <c r="U448" s="5"/>
      <c r="V448" s="5"/>
      <c r="W448" s="5"/>
      <c r="X448" s="5"/>
      <c r="Y448" s="5"/>
      <c r="Z448" s="5"/>
    </row>
    <row r="449" spans="1:26" ht="12.75" customHeight="1" x14ac:dyDescent="0.2">
      <c r="A449" s="55"/>
      <c r="B449" s="56"/>
      <c r="C449" s="56"/>
      <c r="D449" s="56"/>
      <c r="E449" s="56"/>
      <c r="F449" s="56"/>
      <c r="G449" s="56"/>
      <c r="H449" s="56"/>
      <c r="I449" s="56"/>
      <c r="J449" s="56"/>
      <c r="K449" s="5"/>
      <c r="L449" s="5"/>
      <c r="M449" s="5"/>
      <c r="N449" s="5"/>
      <c r="O449" s="5"/>
      <c r="P449" s="5"/>
      <c r="Q449" s="5"/>
      <c r="R449" s="5"/>
      <c r="S449" s="5"/>
      <c r="T449" s="5"/>
      <c r="U449" s="5"/>
      <c r="V449" s="5"/>
      <c r="W449" s="5"/>
      <c r="X449" s="5"/>
      <c r="Y449" s="5"/>
      <c r="Z449" s="5"/>
    </row>
    <row r="450" spans="1:26" ht="12.75" customHeight="1" x14ac:dyDescent="0.2">
      <c r="A450" s="55"/>
      <c r="B450" s="56"/>
      <c r="C450" s="56"/>
      <c r="D450" s="56"/>
      <c r="E450" s="56"/>
      <c r="F450" s="56"/>
      <c r="G450" s="56"/>
      <c r="H450" s="56"/>
      <c r="I450" s="56"/>
      <c r="J450" s="56"/>
      <c r="K450" s="5"/>
      <c r="L450" s="5"/>
      <c r="M450" s="5"/>
      <c r="N450" s="5"/>
      <c r="O450" s="5"/>
      <c r="P450" s="5"/>
      <c r="Q450" s="5"/>
      <c r="R450" s="5"/>
      <c r="S450" s="5"/>
      <c r="T450" s="5"/>
      <c r="U450" s="5"/>
      <c r="V450" s="5"/>
      <c r="W450" s="5"/>
      <c r="X450" s="5"/>
      <c r="Y450" s="5"/>
      <c r="Z450" s="5"/>
    </row>
    <row r="451" spans="1:26" ht="12.75" customHeight="1" x14ac:dyDescent="0.2">
      <c r="A451" s="55"/>
      <c r="B451" s="56"/>
      <c r="C451" s="56"/>
      <c r="D451" s="56"/>
      <c r="E451" s="56"/>
      <c r="F451" s="56"/>
      <c r="G451" s="56"/>
      <c r="H451" s="56"/>
      <c r="I451" s="56"/>
      <c r="J451" s="56"/>
      <c r="K451" s="5"/>
      <c r="L451" s="5"/>
      <c r="M451" s="5"/>
      <c r="N451" s="5"/>
      <c r="O451" s="5"/>
      <c r="P451" s="5"/>
      <c r="Q451" s="5"/>
      <c r="R451" s="5"/>
      <c r="S451" s="5"/>
      <c r="T451" s="5"/>
      <c r="U451" s="5"/>
      <c r="V451" s="5"/>
      <c r="W451" s="5"/>
      <c r="X451" s="5"/>
      <c r="Y451" s="5"/>
      <c r="Z451" s="5"/>
    </row>
    <row r="452" spans="1:26" ht="12.75" customHeight="1" x14ac:dyDescent="0.2">
      <c r="A452" s="55"/>
      <c r="B452" s="56"/>
      <c r="C452" s="56"/>
      <c r="D452" s="56"/>
      <c r="E452" s="56"/>
      <c r="F452" s="56"/>
      <c r="G452" s="56"/>
      <c r="H452" s="56"/>
      <c r="I452" s="56"/>
      <c r="J452" s="56"/>
      <c r="K452" s="5"/>
      <c r="L452" s="5"/>
      <c r="M452" s="5"/>
      <c r="N452" s="5"/>
      <c r="O452" s="5"/>
      <c r="P452" s="5"/>
      <c r="Q452" s="5"/>
      <c r="R452" s="5"/>
      <c r="S452" s="5"/>
      <c r="T452" s="5"/>
      <c r="U452" s="5"/>
      <c r="V452" s="5"/>
      <c r="W452" s="5"/>
      <c r="X452" s="5"/>
      <c r="Y452" s="5"/>
      <c r="Z452" s="5"/>
    </row>
    <row r="453" spans="1:26" ht="12.75" customHeight="1" x14ac:dyDescent="0.2">
      <c r="A453" s="55"/>
      <c r="B453" s="56"/>
      <c r="C453" s="56"/>
      <c r="D453" s="56"/>
      <c r="E453" s="56"/>
      <c r="F453" s="56"/>
      <c r="G453" s="56"/>
      <c r="H453" s="56"/>
      <c r="I453" s="56"/>
      <c r="J453" s="56"/>
      <c r="K453" s="5"/>
      <c r="L453" s="5"/>
      <c r="M453" s="5"/>
      <c r="N453" s="5"/>
      <c r="O453" s="5"/>
      <c r="P453" s="5"/>
      <c r="Q453" s="5"/>
      <c r="R453" s="5"/>
      <c r="S453" s="5"/>
      <c r="T453" s="5"/>
      <c r="U453" s="5"/>
      <c r="V453" s="5"/>
      <c r="W453" s="5"/>
      <c r="X453" s="5"/>
      <c r="Y453" s="5"/>
      <c r="Z453" s="5"/>
    </row>
    <row r="454" spans="1:26" ht="12.75" customHeight="1" x14ac:dyDescent="0.2">
      <c r="A454" s="55"/>
      <c r="B454" s="56"/>
      <c r="C454" s="56"/>
      <c r="D454" s="56"/>
      <c r="E454" s="56"/>
      <c r="F454" s="56"/>
      <c r="G454" s="56"/>
      <c r="H454" s="56"/>
      <c r="I454" s="56"/>
      <c r="J454" s="56"/>
      <c r="K454" s="5"/>
      <c r="L454" s="5"/>
      <c r="M454" s="5"/>
      <c r="N454" s="5"/>
      <c r="O454" s="5"/>
      <c r="P454" s="5"/>
      <c r="Q454" s="5"/>
      <c r="R454" s="5"/>
      <c r="S454" s="5"/>
      <c r="T454" s="5"/>
      <c r="U454" s="5"/>
      <c r="V454" s="5"/>
      <c r="W454" s="5"/>
      <c r="X454" s="5"/>
      <c r="Y454" s="5"/>
      <c r="Z454" s="5"/>
    </row>
    <row r="455" spans="1:26" ht="12.75" customHeight="1" x14ac:dyDescent="0.2">
      <c r="A455" s="55"/>
      <c r="B455" s="56"/>
      <c r="C455" s="56"/>
      <c r="D455" s="56"/>
      <c r="E455" s="56"/>
      <c r="F455" s="56"/>
      <c r="G455" s="56"/>
      <c r="H455" s="56"/>
      <c r="I455" s="56"/>
      <c r="J455" s="56"/>
      <c r="K455" s="5"/>
      <c r="L455" s="5"/>
      <c r="M455" s="5"/>
      <c r="N455" s="5"/>
      <c r="O455" s="5"/>
      <c r="P455" s="5"/>
      <c r="Q455" s="5"/>
      <c r="R455" s="5"/>
      <c r="S455" s="5"/>
      <c r="T455" s="5"/>
      <c r="U455" s="5"/>
      <c r="V455" s="5"/>
      <c r="W455" s="5"/>
      <c r="X455" s="5"/>
      <c r="Y455" s="5"/>
      <c r="Z455" s="5"/>
    </row>
    <row r="456" spans="1:26" ht="12.75" customHeight="1" x14ac:dyDescent="0.2">
      <c r="A456" s="55"/>
      <c r="B456" s="56"/>
      <c r="C456" s="56"/>
      <c r="D456" s="56"/>
      <c r="E456" s="56"/>
      <c r="F456" s="56"/>
      <c r="G456" s="56"/>
      <c r="H456" s="56"/>
      <c r="I456" s="56"/>
      <c r="J456" s="56"/>
      <c r="K456" s="5"/>
      <c r="L456" s="5"/>
      <c r="M456" s="5"/>
      <c r="N456" s="5"/>
      <c r="O456" s="5"/>
      <c r="P456" s="5"/>
      <c r="Q456" s="5"/>
      <c r="R456" s="5"/>
      <c r="S456" s="5"/>
      <c r="T456" s="5"/>
      <c r="U456" s="5"/>
      <c r="V456" s="5"/>
      <c r="W456" s="5"/>
      <c r="X456" s="5"/>
      <c r="Y456" s="5"/>
      <c r="Z456" s="5"/>
    </row>
    <row r="457" spans="1:26" ht="12.75" customHeight="1" x14ac:dyDescent="0.2">
      <c r="A457" s="55"/>
      <c r="B457" s="56"/>
      <c r="C457" s="56"/>
      <c r="D457" s="56"/>
      <c r="E457" s="56"/>
      <c r="F457" s="56"/>
      <c r="G457" s="56"/>
      <c r="H457" s="56"/>
      <c r="I457" s="56"/>
      <c r="J457" s="56"/>
      <c r="K457" s="5"/>
      <c r="L457" s="5"/>
      <c r="M457" s="5"/>
      <c r="N457" s="5"/>
      <c r="O457" s="5"/>
      <c r="P457" s="5"/>
      <c r="Q457" s="5"/>
      <c r="R457" s="5"/>
      <c r="S457" s="5"/>
      <c r="T457" s="5"/>
      <c r="U457" s="5"/>
      <c r="V457" s="5"/>
      <c r="W457" s="5"/>
      <c r="X457" s="5"/>
      <c r="Y457" s="5"/>
      <c r="Z457" s="5"/>
    </row>
    <row r="458" spans="1:26" ht="12.75" customHeight="1" x14ac:dyDescent="0.2">
      <c r="A458" s="55"/>
      <c r="B458" s="56"/>
      <c r="C458" s="56"/>
      <c r="D458" s="56"/>
      <c r="E458" s="56"/>
      <c r="F458" s="56"/>
      <c r="G458" s="56"/>
      <c r="H458" s="56"/>
      <c r="I458" s="56"/>
      <c r="J458" s="56"/>
      <c r="K458" s="5"/>
      <c r="L458" s="5"/>
      <c r="M458" s="5"/>
      <c r="N458" s="5"/>
      <c r="O458" s="5"/>
      <c r="P458" s="5"/>
      <c r="Q458" s="5"/>
      <c r="R458" s="5"/>
      <c r="S458" s="5"/>
      <c r="T458" s="5"/>
      <c r="U458" s="5"/>
      <c r="V458" s="5"/>
      <c r="W458" s="5"/>
      <c r="X458" s="5"/>
      <c r="Y458" s="5"/>
      <c r="Z458" s="5"/>
    </row>
    <row r="459" spans="1:26" ht="12.75" customHeight="1" x14ac:dyDescent="0.2">
      <c r="A459" s="55"/>
      <c r="B459" s="56"/>
      <c r="C459" s="56"/>
      <c r="D459" s="56"/>
      <c r="E459" s="56"/>
      <c r="F459" s="56"/>
      <c r="G459" s="56"/>
      <c r="H459" s="56"/>
      <c r="I459" s="56"/>
      <c r="J459" s="56"/>
      <c r="K459" s="5"/>
      <c r="L459" s="5"/>
      <c r="M459" s="5"/>
      <c r="N459" s="5"/>
      <c r="O459" s="5"/>
      <c r="P459" s="5"/>
      <c r="Q459" s="5"/>
      <c r="R459" s="5"/>
      <c r="S459" s="5"/>
      <c r="T459" s="5"/>
      <c r="U459" s="5"/>
      <c r="V459" s="5"/>
      <c r="W459" s="5"/>
      <c r="X459" s="5"/>
      <c r="Y459" s="5"/>
      <c r="Z459" s="5"/>
    </row>
    <row r="460" spans="1:26" ht="12.75" customHeight="1" x14ac:dyDescent="0.2">
      <c r="A460" s="55"/>
      <c r="B460" s="56"/>
      <c r="C460" s="56"/>
      <c r="D460" s="56"/>
      <c r="E460" s="56"/>
      <c r="F460" s="56"/>
      <c r="G460" s="56"/>
      <c r="H460" s="56"/>
      <c r="I460" s="56"/>
      <c r="J460" s="56"/>
      <c r="K460" s="5"/>
      <c r="L460" s="5"/>
      <c r="M460" s="5"/>
      <c r="N460" s="5"/>
      <c r="O460" s="5"/>
      <c r="P460" s="5"/>
      <c r="Q460" s="5"/>
      <c r="R460" s="5"/>
      <c r="S460" s="5"/>
      <c r="T460" s="5"/>
      <c r="U460" s="5"/>
      <c r="V460" s="5"/>
      <c r="W460" s="5"/>
      <c r="X460" s="5"/>
      <c r="Y460" s="5"/>
      <c r="Z460" s="5"/>
    </row>
    <row r="461" spans="1:26" ht="12.75" customHeight="1" x14ac:dyDescent="0.2">
      <c r="A461" s="55"/>
      <c r="B461" s="56"/>
      <c r="C461" s="56"/>
      <c r="D461" s="56"/>
      <c r="E461" s="56"/>
      <c r="F461" s="56"/>
      <c r="G461" s="56"/>
      <c r="H461" s="56"/>
      <c r="I461" s="56"/>
      <c r="J461" s="56"/>
      <c r="K461" s="5"/>
      <c r="L461" s="5"/>
      <c r="M461" s="5"/>
      <c r="N461" s="5"/>
      <c r="O461" s="5"/>
      <c r="P461" s="5"/>
      <c r="Q461" s="5"/>
      <c r="R461" s="5"/>
      <c r="S461" s="5"/>
      <c r="T461" s="5"/>
      <c r="U461" s="5"/>
      <c r="V461" s="5"/>
      <c r="W461" s="5"/>
      <c r="X461" s="5"/>
      <c r="Y461" s="5"/>
      <c r="Z461" s="5"/>
    </row>
    <row r="462" spans="1:26" ht="12.75" customHeight="1" x14ac:dyDescent="0.2">
      <c r="A462" s="55"/>
      <c r="B462" s="56"/>
      <c r="C462" s="56"/>
      <c r="D462" s="56"/>
      <c r="E462" s="56"/>
      <c r="F462" s="56"/>
      <c r="G462" s="56"/>
      <c r="H462" s="56"/>
      <c r="I462" s="56"/>
      <c r="J462" s="56"/>
      <c r="K462" s="5"/>
      <c r="L462" s="5"/>
      <c r="M462" s="5"/>
      <c r="N462" s="5"/>
      <c r="O462" s="5"/>
      <c r="P462" s="5"/>
      <c r="Q462" s="5"/>
      <c r="R462" s="5"/>
      <c r="S462" s="5"/>
      <c r="T462" s="5"/>
      <c r="U462" s="5"/>
      <c r="V462" s="5"/>
      <c r="W462" s="5"/>
      <c r="X462" s="5"/>
      <c r="Y462" s="5"/>
      <c r="Z462" s="5"/>
    </row>
    <row r="463" spans="1:26" ht="12.75" customHeight="1" x14ac:dyDescent="0.2">
      <c r="A463" s="55"/>
      <c r="B463" s="56"/>
      <c r="C463" s="56"/>
      <c r="D463" s="56"/>
      <c r="E463" s="56"/>
      <c r="F463" s="56"/>
      <c r="G463" s="56"/>
      <c r="H463" s="56"/>
      <c r="I463" s="56"/>
      <c r="J463" s="56"/>
      <c r="K463" s="5"/>
      <c r="L463" s="5"/>
      <c r="M463" s="5"/>
      <c r="N463" s="5"/>
      <c r="O463" s="5"/>
      <c r="P463" s="5"/>
      <c r="Q463" s="5"/>
      <c r="R463" s="5"/>
      <c r="S463" s="5"/>
      <c r="T463" s="5"/>
      <c r="U463" s="5"/>
      <c r="V463" s="5"/>
      <c r="W463" s="5"/>
      <c r="X463" s="5"/>
      <c r="Y463" s="5"/>
      <c r="Z463" s="5"/>
    </row>
    <row r="464" spans="1:26" ht="12.75" customHeight="1" x14ac:dyDescent="0.2">
      <c r="A464" s="55"/>
      <c r="B464" s="56"/>
      <c r="C464" s="56"/>
      <c r="D464" s="56"/>
      <c r="E464" s="56"/>
      <c r="F464" s="56"/>
      <c r="G464" s="56"/>
      <c r="H464" s="56"/>
      <c r="I464" s="56"/>
      <c r="J464" s="56"/>
      <c r="K464" s="5"/>
      <c r="L464" s="5"/>
      <c r="M464" s="5"/>
      <c r="N464" s="5"/>
      <c r="O464" s="5"/>
      <c r="P464" s="5"/>
      <c r="Q464" s="5"/>
      <c r="R464" s="5"/>
      <c r="S464" s="5"/>
      <c r="T464" s="5"/>
      <c r="U464" s="5"/>
      <c r="V464" s="5"/>
      <c r="W464" s="5"/>
      <c r="X464" s="5"/>
      <c r="Y464" s="5"/>
      <c r="Z464" s="5"/>
    </row>
    <row r="465" spans="1:26" ht="12.75" customHeight="1" x14ac:dyDescent="0.2">
      <c r="A465" s="55"/>
      <c r="B465" s="56"/>
      <c r="C465" s="56"/>
      <c r="D465" s="56"/>
      <c r="E465" s="56"/>
      <c r="F465" s="56"/>
      <c r="G465" s="56"/>
      <c r="H465" s="56"/>
      <c r="I465" s="56"/>
      <c r="J465" s="56"/>
      <c r="K465" s="5"/>
      <c r="L465" s="5"/>
      <c r="M465" s="5"/>
      <c r="N465" s="5"/>
      <c r="O465" s="5"/>
      <c r="P465" s="5"/>
      <c r="Q465" s="5"/>
      <c r="R465" s="5"/>
      <c r="S465" s="5"/>
      <c r="T465" s="5"/>
      <c r="U465" s="5"/>
      <c r="V465" s="5"/>
      <c r="W465" s="5"/>
      <c r="X465" s="5"/>
      <c r="Y465" s="5"/>
      <c r="Z465" s="5"/>
    </row>
    <row r="466" spans="1:26" ht="12.75" customHeight="1" x14ac:dyDescent="0.2">
      <c r="A466" s="55"/>
      <c r="B466" s="56"/>
      <c r="C466" s="56"/>
      <c r="D466" s="56"/>
      <c r="E466" s="56"/>
      <c r="F466" s="56"/>
      <c r="G466" s="56"/>
      <c r="H466" s="56"/>
      <c r="I466" s="56"/>
      <c r="J466" s="56"/>
      <c r="K466" s="5"/>
      <c r="L466" s="5"/>
      <c r="M466" s="5"/>
      <c r="N466" s="5"/>
      <c r="O466" s="5"/>
      <c r="P466" s="5"/>
      <c r="Q466" s="5"/>
      <c r="R466" s="5"/>
      <c r="S466" s="5"/>
      <c r="T466" s="5"/>
      <c r="U466" s="5"/>
      <c r="V466" s="5"/>
      <c r="W466" s="5"/>
      <c r="X466" s="5"/>
      <c r="Y466" s="5"/>
      <c r="Z466" s="5"/>
    </row>
    <row r="467" spans="1:26" ht="12.75" customHeight="1" x14ac:dyDescent="0.2">
      <c r="A467" s="55"/>
      <c r="B467" s="56"/>
      <c r="C467" s="56"/>
      <c r="D467" s="56"/>
      <c r="E467" s="56"/>
      <c r="F467" s="56"/>
      <c r="G467" s="56"/>
      <c r="H467" s="56"/>
      <c r="I467" s="56"/>
      <c r="J467" s="56"/>
      <c r="K467" s="5"/>
      <c r="L467" s="5"/>
      <c r="M467" s="5"/>
      <c r="N467" s="5"/>
      <c r="O467" s="5"/>
      <c r="P467" s="5"/>
      <c r="Q467" s="5"/>
      <c r="R467" s="5"/>
      <c r="S467" s="5"/>
      <c r="T467" s="5"/>
      <c r="U467" s="5"/>
      <c r="V467" s="5"/>
      <c r="W467" s="5"/>
      <c r="X467" s="5"/>
      <c r="Y467" s="5"/>
      <c r="Z467" s="5"/>
    </row>
    <row r="468" spans="1:26" ht="12.75" customHeight="1" x14ac:dyDescent="0.2">
      <c r="A468" s="55"/>
      <c r="B468" s="56"/>
      <c r="C468" s="56"/>
      <c r="D468" s="56"/>
      <c r="E468" s="56"/>
      <c r="F468" s="56"/>
      <c r="G468" s="56"/>
      <c r="H468" s="56"/>
      <c r="I468" s="56"/>
      <c r="J468" s="56"/>
      <c r="K468" s="5"/>
      <c r="L468" s="5"/>
      <c r="M468" s="5"/>
      <c r="N468" s="5"/>
      <c r="O468" s="5"/>
      <c r="P468" s="5"/>
      <c r="Q468" s="5"/>
      <c r="R468" s="5"/>
      <c r="S468" s="5"/>
      <c r="T468" s="5"/>
      <c r="U468" s="5"/>
      <c r="V468" s="5"/>
      <c r="W468" s="5"/>
      <c r="X468" s="5"/>
      <c r="Y468" s="5"/>
      <c r="Z468" s="5"/>
    </row>
    <row r="469" spans="1:26" ht="12.75" customHeight="1" x14ac:dyDescent="0.2">
      <c r="A469" s="55"/>
      <c r="B469" s="56"/>
      <c r="C469" s="56"/>
      <c r="D469" s="56"/>
      <c r="E469" s="56"/>
      <c r="F469" s="56"/>
      <c r="G469" s="56"/>
      <c r="H469" s="56"/>
      <c r="I469" s="56"/>
      <c r="J469" s="56"/>
      <c r="K469" s="5"/>
      <c r="L469" s="5"/>
      <c r="M469" s="5"/>
      <c r="N469" s="5"/>
      <c r="O469" s="5"/>
      <c r="P469" s="5"/>
      <c r="Q469" s="5"/>
      <c r="R469" s="5"/>
      <c r="S469" s="5"/>
      <c r="T469" s="5"/>
      <c r="U469" s="5"/>
      <c r="V469" s="5"/>
      <c r="W469" s="5"/>
      <c r="X469" s="5"/>
      <c r="Y469" s="5"/>
      <c r="Z469" s="5"/>
    </row>
    <row r="470" spans="1:26" ht="12.75" customHeight="1" x14ac:dyDescent="0.2">
      <c r="A470" s="55"/>
      <c r="B470" s="56"/>
      <c r="C470" s="56"/>
      <c r="D470" s="56"/>
      <c r="E470" s="56"/>
      <c r="F470" s="56"/>
      <c r="G470" s="56"/>
      <c r="H470" s="56"/>
      <c r="I470" s="56"/>
      <c r="J470" s="56"/>
      <c r="K470" s="5"/>
      <c r="L470" s="5"/>
      <c r="M470" s="5"/>
      <c r="N470" s="5"/>
      <c r="O470" s="5"/>
      <c r="P470" s="5"/>
      <c r="Q470" s="5"/>
      <c r="R470" s="5"/>
      <c r="S470" s="5"/>
      <c r="T470" s="5"/>
      <c r="U470" s="5"/>
      <c r="V470" s="5"/>
      <c r="W470" s="5"/>
      <c r="X470" s="5"/>
      <c r="Y470" s="5"/>
      <c r="Z470" s="5"/>
    </row>
    <row r="471" spans="1:26" ht="12.75" customHeight="1" x14ac:dyDescent="0.2">
      <c r="A471" s="55"/>
      <c r="B471" s="56"/>
      <c r="C471" s="56"/>
      <c r="D471" s="56"/>
      <c r="E471" s="56"/>
      <c r="F471" s="56"/>
      <c r="G471" s="56"/>
      <c r="H471" s="56"/>
      <c r="I471" s="56"/>
      <c r="J471" s="56"/>
      <c r="K471" s="5"/>
      <c r="L471" s="5"/>
      <c r="M471" s="5"/>
      <c r="N471" s="5"/>
      <c r="O471" s="5"/>
      <c r="P471" s="5"/>
      <c r="Q471" s="5"/>
      <c r="R471" s="5"/>
      <c r="S471" s="5"/>
      <c r="T471" s="5"/>
      <c r="U471" s="5"/>
      <c r="V471" s="5"/>
      <c r="W471" s="5"/>
      <c r="X471" s="5"/>
      <c r="Y471" s="5"/>
      <c r="Z471" s="5"/>
    </row>
    <row r="472" spans="1:26" ht="12.75" customHeight="1" x14ac:dyDescent="0.2">
      <c r="A472" s="55"/>
      <c r="B472" s="56"/>
      <c r="C472" s="56"/>
      <c r="D472" s="56"/>
      <c r="E472" s="56"/>
      <c r="F472" s="56"/>
      <c r="G472" s="56"/>
      <c r="H472" s="56"/>
      <c r="I472" s="56"/>
      <c r="J472" s="56"/>
      <c r="K472" s="5"/>
      <c r="L472" s="5"/>
      <c r="M472" s="5"/>
      <c r="N472" s="5"/>
      <c r="O472" s="5"/>
      <c r="P472" s="5"/>
      <c r="Q472" s="5"/>
      <c r="R472" s="5"/>
      <c r="S472" s="5"/>
      <c r="T472" s="5"/>
      <c r="U472" s="5"/>
      <c r="V472" s="5"/>
      <c r="W472" s="5"/>
      <c r="X472" s="5"/>
      <c r="Y472" s="5"/>
      <c r="Z472" s="5"/>
    </row>
    <row r="473" spans="1:26" ht="12.75" customHeight="1" x14ac:dyDescent="0.2">
      <c r="A473" s="55"/>
      <c r="B473" s="56"/>
      <c r="C473" s="56"/>
      <c r="D473" s="56"/>
      <c r="E473" s="56"/>
      <c r="F473" s="56"/>
      <c r="G473" s="56"/>
      <c r="H473" s="56"/>
      <c r="I473" s="56"/>
      <c r="J473" s="56"/>
      <c r="K473" s="5"/>
      <c r="L473" s="5"/>
      <c r="M473" s="5"/>
      <c r="N473" s="5"/>
      <c r="O473" s="5"/>
      <c r="P473" s="5"/>
      <c r="Q473" s="5"/>
      <c r="R473" s="5"/>
      <c r="S473" s="5"/>
      <c r="T473" s="5"/>
      <c r="U473" s="5"/>
      <c r="V473" s="5"/>
      <c r="W473" s="5"/>
      <c r="X473" s="5"/>
      <c r="Y473" s="5"/>
      <c r="Z473" s="5"/>
    </row>
    <row r="474" spans="1:26" ht="12.75" customHeight="1" x14ac:dyDescent="0.2">
      <c r="A474" s="55"/>
      <c r="B474" s="56"/>
      <c r="C474" s="56"/>
      <c r="D474" s="56"/>
      <c r="E474" s="56"/>
      <c r="F474" s="56"/>
      <c r="G474" s="56"/>
      <c r="H474" s="56"/>
      <c r="I474" s="56"/>
      <c r="J474" s="56"/>
      <c r="K474" s="5"/>
      <c r="L474" s="5"/>
      <c r="M474" s="5"/>
      <c r="N474" s="5"/>
      <c r="O474" s="5"/>
      <c r="P474" s="5"/>
      <c r="Q474" s="5"/>
      <c r="R474" s="5"/>
      <c r="S474" s="5"/>
      <c r="T474" s="5"/>
      <c r="U474" s="5"/>
      <c r="V474" s="5"/>
      <c r="W474" s="5"/>
      <c r="X474" s="5"/>
      <c r="Y474" s="5"/>
      <c r="Z474" s="5"/>
    </row>
    <row r="475" spans="1:26" ht="12.75" customHeight="1" x14ac:dyDescent="0.2">
      <c r="A475" s="55"/>
      <c r="B475" s="56"/>
      <c r="C475" s="56"/>
      <c r="D475" s="56"/>
      <c r="E475" s="56"/>
      <c r="F475" s="56"/>
      <c r="G475" s="56"/>
      <c r="H475" s="56"/>
      <c r="I475" s="56"/>
      <c r="J475" s="56"/>
      <c r="K475" s="5"/>
      <c r="L475" s="5"/>
      <c r="M475" s="5"/>
      <c r="N475" s="5"/>
      <c r="O475" s="5"/>
      <c r="P475" s="5"/>
      <c r="Q475" s="5"/>
      <c r="R475" s="5"/>
      <c r="S475" s="5"/>
      <c r="T475" s="5"/>
      <c r="U475" s="5"/>
      <c r="V475" s="5"/>
      <c r="W475" s="5"/>
      <c r="X475" s="5"/>
      <c r="Y475" s="5"/>
      <c r="Z475" s="5"/>
    </row>
    <row r="476" spans="1:26" ht="12.75" customHeight="1" x14ac:dyDescent="0.2">
      <c r="A476" s="55"/>
      <c r="B476" s="56"/>
      <c r="C476" s="56"/>
      <c r="D476" s="56"/>
      <c r="E476" s="56"/>
      <c r="F476" s="56"/>
      <c r="G476" s="56"/>
      <c r="H476" s="56"/>
      <c r="I476" s="56"/>
      <c r="J476" s="56"/>
      <c r="K476" s="5"/>
      <c r="L476" s="5"/>
      <c r="M476" s="5"/>
      <c r="N476" s="5"/>
      <c r="O476" s="5"/>
      <c r="P476" s="5"/>
      <c r="Q476" s="5"/>
      <c r="R476" s="5"/>
      <c r="S476" s="5"/>
      <c r="T476" s="5"/>
      <c r="U476" s="5"/>
      <c r="V476" s="5"/>
      <c r="W476" s="5"/>
      <c r="X476" s="5"/>
      <c r="Y476" s="5"/>
      <c r="Z476" s="5"/>
    </row>
    <row r="477" spans="1:26" ht="12.75" customHeight="1" x14ac:dyDescent="0.2">
      <c r="A477" s="55"/>
      <c r="B477" s="56"/>
      <c r="C477" s="56"/>
      <c r="D477" s="56"/>
      <c r="E477" s="56"/>
      <c r="F477" s="56"/>
      <c r="G477" s="56"/>
      <c r="H477" s="56"/>
      <c r="I477" s="56"/>
      <c r="J477" s="56"/>
      <c r="K477" s="5"/>
      <c r="L477" s="5"/>
      <c r="M477" s="5"/>
      <c r="N477" s="5"/>
      <c r="O477" s="5"/>
      <c r="P477" s="5"/>
      <c r="Q477" s="5"/>
      <c r="R477" s="5"/>
      <c r="S477" s="5"/>
      <c r="T477" s="5"/>
      <c r="U477" s="5"/>
      <c r="V477" s="5"/>
      <c r="W477" s="5"/>
      <c r="X477" s="5"/>
      <c r="Y477" s="5"/>
      <c r="Z477" s="5"/>
    </row>
    <row r="478" spans="1:26" ht="12.75" customHeight="1" x14ac:dyDescent="0.2">
      <c r="A478" s="55"/>
      <c r="B478" s="56"/>
      <c r="C478" s="56"/>
      <c r="D478" s="56"/>
      <c r="E478" s="56"/>
      <c r="F478" s="56"/>
      <c r="G478" s="56"/>
      <c r="H478" s="56"/>
      <c r="I478" s="56"/>
      <c r="J478" s="56"/>
      <c r="K478" s="5"/>
      <c r="L478" s="5"/>
      <c r="M478" s="5"/>
      <c r="N478" s="5"/>
      <c r="O478" s="5"/>
      <c r="P478" s="5"/>
      <c r="Q478" s="5"/>
      <c r="R478" s="5"/>
      <c r="S478" s="5"/>
      <c r="T478" s="5"/>
      <c r="U478" s="5"/>
      <c r="V478" s="5"/>
      <c r="W478" s="5"/>
      <c r="X478" s="5"/>
      <c r="Y478" s="5"/>
      <c r="Z478" s="5"/>
    </row>
    <row r="479" spans="1:26" ht="12.75" customHeight="1" x14ac:dyDescent="0.2">
      <c r="A479" s="55"/>
      <c r="B479" s="56"/>
      <c r="C479" s="56"/>
      <c r="D479" s="56"/>
      <c r="E479" s="56"/>
      <c r="F479" s="56"/>
      <c r="G479" s="56"/>
      <c r="H479" s="56"/>
      <c r="I479" s="56"/>
      <c r="J479" s="56"/>
      <c r="K479" s="5"/>
      <c r="L479" s="5"/>
      <c r="M479" s="5"/>
      <c r="N479" s="5"/>
      <c r="O479" s="5"/>
      <c r="P479" s="5"/>
      <c r="Q479" s="5"/>
      <c r="R479" s="5"/>
      <c r="S479" s="5"/>
      <c r="T479" s="5"/>
      <c r="U479" s="5"/>
      <c r="V479" s="5"/>
      <c r="W479" s="5"/>
      <c r="X479" s="5"/>
      <c r="Y479" s="5"/>
      <c r="Z479" s="5"/>
    </row>
    <row r="480" spans="1:26" ht="12.75" customHeight="1" x14ac:dyDescent="0.2">
      <c r="A480" s="55"/>
      <c r="B480" s="56"/>
      <c r="C480" s="56"/>
      <c r="D480" s="56"/>
      <c r="E480" s="56"/>
      <c r="F480" s="56"/>
      <c r="G480" s="56"/>
      <c r="H480" s="56"/>
      <c r="I480" s="56"/>
      <c r="J480" s="56"/>
      <c r="K480" s="5"/>
      <c r="L480" s="5"/>
      <c r="M480" s="5"/>
      <c r="N480" s="5"/>
      <c r="O480" s="5"/>
      <c r="P480" s="5"/>
      <c r="Q480" s="5"/>
      <c r="R480" s="5"/>
      <c r="S480" s="5"/>
      <c r="T480" s="5"/>
      <c r="U480" s="5"/>
      <c r="V480" s="5"/>
      <c r="W480" s="5"/>
      <c r="X480" s="5"/>
      <c r="Y480" s="5"/>
      <c r="Z480" s="5"/>
    </row>
    <row r="481" spans="1:26" ht="12.75" customHeight="1" x14ac:dyDescent="0.2">
      <c r="A481" s="55"/>
      <c r="B481" s="56"/>
      <c r="C481" s="56"/>
      <c r="D481" s="56"/>
      <c r="E481" s="56"/>
      <c r="F481" s="56"/>
      <c r="G481" s="56"/>
      <c r="H481" s="56"/>
      <c r="I481" s="56"/>
      <c r="J481" s="56"/>
      <c r="K481" s="5"/>
      <c r="L481" s="5"/>
      <c r="M481" s="5"/>
      <c r="N481" s="5"/>
      <c r="O481" s="5"/>
      <c r="P481" s="5"/>
      <c r="Q481" s="5"/>
      <c r="R481" s="5"/>
      <c r="S481" s="5"/>
      <c r="T481" s="5"/>
      <c r="U481" s="5"/>
      <c r="V481" s="5"/>
      <c r="W481" s="5"/>
      <c r="X481" s="5"/>
      <c r="Y481" s="5"/>
      <c r="Z481" s="5"/>
    </row>
    <row r="482" spans="1:26" ht="12.75" customHeight="1" x14ac:dyDescent="0.2">
      <c r="A482" s="55"/>
      <c r="B482" s="56"/>
      <c r="C482" s="56"/>
      <c r="D482" s="56"/>
      <c r="E482" s="56"/>
      <c r="F482" s="56"/>
      <c r="G482" s="56"/>
      <c r="H482" s="56"/>
      <c r="I482" s="56"/>
      <c r="J482" s="56"/>
      <c r="K482" s="5"/>
      <c r="L482" s="5"/>
      <c r="M482" s="5"/>
      <c r="N482" s="5"/>
      <c r="O482" s="5"/>
      <c r="P482" s="5"/>
      <c r="Q482" s="5"/>
      <c r="R482" s="5"/>
      <c r="S482" s="5"/>
      <c r="T482" s="5"/>
      <c r="U482" s="5"/>
      <c r="V482" s="5"/>
      <c r="W482" s="5"/>
      <c r="X482" s="5"/>
      <c r="Y482" s="5"/>
      <c r="Z482" s="5"/>
    </row>
    <row r="483" spans="1:26" ht="12.75" customHeight="1" x14ac:dyDescent="0.2">
      <c r="A483" s="55"/>
      <c r="B483" s="56"/>
      <c r="C483" s="56"/>
      <c r="D483" s="56"/>
      <c r="E483" s="56"/>
      <c r="F483" s="56"/>
      <c r="G483" s="56"/>
      <c r="H483" s="56"/>
      <c r="I483" s="56"/>
      <c r="J483" s="56"/>
      <c r="K483" s="5"/>
      <c r="L483" s="5"/>
      <c r="M483" s="5"/>
      <c r="N483" s="5"/>
      <c r="O483" s="5"/>
      <c r="P483" s="5"/>
      <c r="Q483" s="5"/>
      <c r="R483" s="5"/>
      <c r="S483" s="5"/>
      <c r="T483" s="5"/>
      <c r="U483" s="5"/>
      <c r="V483" s="5"/>
      <c r="W483" s="5"/>
      <c r="X483" s="5"/>
      <c r="Y483" s="5"/>
      <c r="Z483" s="5"/>
    </row>
    <row r="484" spans="1:26" ht="12.75" customHeight="1" x14ac:dyDescent="0.2">
      <c r="A484" s="55"/>
      <c r="B484" s="56"/>
      <c r="C484" s="56"/>
      <c r="D484" s="56"/>
      <c r="E484" s="56"/>
      <c r="F484" s="56"/>
      <c r="G484" s="56"/>
      <c r="H484" s="56"/>
      <c r="I484" s="56"/>
      <c r="J484" s="56"/>
      <c r="K484" s="5"/>
      <c r="L484" s="5"/>
      <c r="M484" s="5"/>
      <c r="N484" s="5"/>
      <c r="O484" s="5"/>
      <c r="P484" s="5"/>
      <c r="Q484" s="5"/>
      <c r="R484" s="5"/>
      <c r="S484" s="5"/>
      <c r="T484" s="5"/>
      <c r="U484" s="5"/>
      <c r="V484" s="5"/>
      <c r="W484" s="5"/>
      <c r="X484" s="5"/>
      <c r="Y484" s="5"/>
      <c r="Z484" s="5"/>
    </row>
    <row r="485" spans="1:26" ht="12.75" customHeight="1" x14ac:dyDescent="0.2">
      <c r="A485" s="55"/>
      <c r="B485" s="56"/>
      <c r="C485" s="56"/>
      <c r="D485" s="56"/>
      <c r="E485" s="56"/>
      <c r="F485" s="56"/>
      <c r="G485" s="56"/>
      <c r="H485" s="56"/>
      <c r="I485" s="56"/>
      <c r="J485" s="56"/>
      <c r="K485" s="5"/>
      <c r="L485" s="5"/>
      <c r="M485" s="5"/>
      <c r="N485" s="5"/>
      <c r="O485" s="5"/>
      <c r="P485" s="5"/>
      <c r="Q485" s="5"/>
      <c r="R485" s="5"/>
      <c r="S485" s="5"/>
      <c r="T485" s="5"/>
      <c r="U485" s="5"/>
      <c r="V485" s="5"/>
      <c r="W485" s="5"/>
      <c r="X485" s="5"/>
      <c r="Y485" s="5"/>
      <c r="Z485" s="5"/>
    </row>
    <row r="486" spans="1:26" ht="12.75" customHeight="1" x14ac:dyDescent="0.2">
      <c r="A486" s="55"/>
      <c r="B486" s="56"/>
      <c r="C486" s="56"/>
      <c r="D486" s="56"/>
      <c r="E486" s="56"/>
      <c r="F486" s="56"/>
      <c r="G486" s="56"/>
      <c r="H486" s="56"/>
      <c r="I486" s="56"/>
      <c r="J486" s="56"/>
      <c r="K486" s="5"/>
      <c r="L486" s="5"/>
      <c r="M486" s="5"/>
      <c r="N486" s="5"/>
      <c r="O486" s="5"/>
      <c r="P486" s="5"/>
      <c r="Q486" s="5"/>
      <c r="R486" s="5"/>
      <c r="S486" s="5"/>
      <c r="T486" s="5"/>
      <c r="U486" s="5"/>
      <c r="V486" s="5"/>
      <c r="W486" s="5"/>
      <c r="X486" s="5"/>
      <c r="Y486" s="5"/>
      <c r="Z486" s="5"/>
    </row>
    <row r="487" spans="1:26" ht="12.75" customHeight="1" x14ac:dyDescent="0.2">
      <c r="A487" s="55"/>
      <c r="B487" s="56"/>
      <c r="C487" s="56"/>
      <c r="D487" s="56"/>
      <c r="E487" s="56"/>
      <c r="F487" s="56"/>
      <c r="G487" s="56"/>
      <c r="H487" s="56"/>
      <c r="I487" s="56"/>
      <c r="J487" s="56"/>
      <c r="K487" s="5"/>
      <c r="L487" s="5"/>
      <c r="M487" s="5"/>
      <c r="N487" s="5"/>
      <c r="O487" s="5"/>
      <c r="P487" s="5"/>
      <c r="Q487" s="5"/>
      <c r="R487" s="5"/>
      <c r="S487" s="5"/>
      <c r="T487" s="5"/>
      <c r="U487" s="5"/>
      <c r="V487" s="5"/>
      <c r="W487" s="5"/>
      <c r="X487" s="5"/>
      <c r="Y487" s="5"/>
      <c r="Z487" s="5"/>
    </row>
    <row r="488" spans="1:26" ht="12.75" customHeight="1" x14ac:dyDescent="0.2">
      <c r="A488" s="55"/>
      <c r="B488" s="56"/>
      <c r="C488" s="56"/>
      <c r="D488" s="56"/>
      <c r="E488" s="56"/>
      <c r="F488" s="56"/>
      <c r="G488" s="56"/>
      <c r="H488" s="56"/>
      <c r="I488" s="56"/>
      <c r="J488" s="56"/>
      <c r="K488" s="5"/>
      <c r="L488" s="5"/>
      <c r="M488" s="5"/>
      <c r="N488" s="5"/>
      <c r="O488" s="5"/>
      <c r="P488" s="5"/>
      <c r="Q488" s="5"/>
      <c r="R488" s="5"/>
      <c r="S488" s="5"/>
      <c r="T488" s="5"/>
      <c r="U488" s="5"/>
      <c r="V488" s="5"/>
      <c r="W488" s="5"/>
      <c r="X488" s="5"/>
      <c r="Y488" s="5"/>
      <c r="Z488" s="5"/>
    </row>
    <row r="489" spans="1:26" ht="12.75" customHeight="1" x14ac:dyDescent="0.2">
      <c r="A489" s="55"/>
      <c r="B489" s="56"/>
      <c r="C489" s="56"/>
      <c r="D489" s="56"/>
      <c r="E489" s="56"/>
      <c r="F489" s="56"/>
      <c r="G489" s="56"/>
      <c r="H489" s="56"/>
      <c r="I489" s="56"/>
      <c r="J489" s="56"/>
      <c r="K489" s="5"/>
      <c r="L489" s="5"/>
      <c r="M489" s="5"/>
      <c r="N489" s="5"/>
      <c r="O489" s="5"/>
      <c r="P489" s="5"/>
      <c r="Q489" s="5"/>
      <c r="R489" s="5"/>
      <c r="S489" s="5"/>
      <c r="T489" s="5"/>
      <c r="U489" s="5"/>
      <c r="V489" s="5"/>
      <c r="W489" s="5"/>
      <c r="X489" s="5"/>
      <c r="Y489" s="5"/>
      <c r="Z489" s="5"/>
    </row>
    <row r="490" spans="1:26" ht="12.75" customHeight="1" x14ac:dyDescent="0.2">
      <c r="A490" s="55"/>
      <c r="B490" s="56"/>
      <c r="C490" s="56"/>
      <c r="D490" s="56"/>
      <c r="E490" s="56"/>
      <c r="F490" s="56"/>
      <c r="G490" s="56"/>
      <c r="H490" s="56"/>
      <c r="I490" s="56"/>
      <c r="J490" s="56"/>
      <c r="K490" s="5"/>
      <c r="L490" s="5"/>
      <c r="M490" s="5"/>
      <c r="N490" s="5"/>
      <c r="O490" s="5"/>
      <c r="P490" s="5"/>
      <c r="Q490" s="5"/>
      <c r="R490" s="5"/>
      <c r="S490" s="5"/>
      <c r="T490" s="5"/>
      <c r="U490" s="5"/>
      <c r="V490" s="5"/>
      <c r="W490" s="5"/>
      <c r="X490" s="5"/>
      <c r="Y490" s="5"/>
      <c r="Z490" s="5"/>
    </row>
    <row r="491" spans="1:26" ht="12.75" customHeight="1" x14ac:dyDescent="0.2">
      <c r="A491" s="55"/>
      <c r="B491" s="56"/>
      <c r="C491" s="56"/>
      <c r="D491" s="56"/>
      <c r="E491" s="56"/>
      <c r="F491" s="56"/>
      <c r="G491" s="56"/>
      <c r="H491" s="56"/>
      <c r="I491" s="56"/>
      <c r="J491" s="56"/>
      <c r="K491" s="5"/>
      <c r="L491" s="5"/>
      <c r="M491" s="5"/>
      <c r="N491" s="5"/>
      <c r="O491" s="5"/>
      <c r="P491" s="5"/>
      <c r="Q491" s="5"/>
      <c r="R491" s="5"/>
      <c r="S491" s="5"/>
      <c r="T491" s="5"/>
      <c r="U491" s="5"/>
      <c r="V491" s="5"/>
      <c r="W491" s="5"/>
      <c r="X491" s="5"/>
      <c r="Y491" s="5"/>
      <c r="Z491" s="5"/>
    </row>
    <row r="492" spans="1:26" ht="12.75" customHeight="1" x14ac:dyDescent="0.2">
      <c r="A492" s="55"/>
      <c r="B492" s="56"/>
      <c r="C492" s="56"/>
      <c r="D492" s="56"/>
      <c r="E492" s="56"/>
      <c r="F492" s="56"/>
      <c r="G492" s="56"/>
      <c r="H492" s="56"/>
      <c r="I492" s="56"/>
      <c r="J492" s="56"/>
      <c r="K492" s="5"/>
      <c r="L492" s="5"/>
      <c r="M492" s="5"/>
      <c r="N492" s="5"/>
      <c r="O492" s="5"/>
      <c r="P492" s="5"/>
      <c r="Q492" s="5"/>
      <c r="R492" s="5"/>
      <c r="S492" s="5"/>
      <c r="T492" s="5"/>
      <c r="U492" s="5"/>
      <c r="V492" s="5"/>
      <c r="W492" s="5"/>
      <c r="X492" s="5"/>
      <c r="Y492" s="5"/>
      <c r="Z492" s="5"/>
    </row>
    <row r="493" spans="1:26" ht="12.75" customHeight="1" x14ac:dyDescent="0.2">
      <c r="A493" s="55"/>
      <c r="B493" s="56"/>
      <c r="C493" s="56"/>
      <c r="D493" s="56"/>
      <c r="E493" s="56"/>
      <c r="F493" s="56"/>
      <c r="G493" s="56"/>
      <c r="H493" s="56"/>
      <c r="I493" s="56"/>
      <c r="J493" s="56"/>
      <c r="K493" s="5"/>
      <c r="L493" s="5"/>
      <c r="M493" s="5"/>
      <c r="N493" s="5"/>
      <c r="O493" s="5"/>
      <c r="P493" s="5"/>
      <c r="Q493" s="5"/>
      <c r="R493" s="5"/>
      <c r="S493" s="5"/>
      <c r="T493" s="5"/>
      <c r="U493" s="5"/>
      <c r="V493" s="5"/>
      <c r="W493" s="5"/>
      <c r="X493" s="5"/>
      <c r="Y493" s="5"/>
      <c r="Z493" s="5"/>
    </row>
    <row r="494" spans="1:26" ht="12.75" customHeight="1" x14ac:dyDescent="0.2">
      <c r="A494" s="55"/>
      <c r="B494" s="56"/>
      <c r="C494" s="56"/>
      <c r="D494" s="56"/>
      <c r="E494" s="56"/>
      <c r="F494" s="56"/>
      <c r="G494" s="56"/>
      <c r="H494" s="56"/>
      <c r="I494" s="56"/>
      <c r="J494" s="56"/>
      <c r="K494" s="5"/>
      <c r="L494" s="5"/>
      <c r="M494" s="5"/>
      <c r="N494" s="5"/>
      <c r="O494" s="5"/>
      <c r="P494" s="5"/>
      <c r="Q494" s="5"/>
      <c r="R494" s="5"/>
      <c r="S494" s="5"/>
      <c r="T494" s="5"/>
      <c r="U494" s="5"/>
      <c r="V494" s="5"/>
      <c r="W494" s="5"/>
      <c r="X494" s="5"/>
      <c r="Y494" s="5"/>
      <c r="Z494" s="5"/>
    </row>
    <row r="495" spans="1:26" ht="12.75" customHeight="1" x14ac:dyDescent="0.2">
      <c r="A495" s="55"/>
      <c r="B495" s="56"/>
      <c r="C495" s="56"/>
      <c r="D495" s="56"/>
      <c r="E495" s="56"/>
      <c r="F495" s="56"/>
      <c r="G495" s="56"/>
      <c r="H495" s="56"/>
      <c r="I495" s="56"/>
      <c r="J495" s="56"/>
      <c r="K495" s="5"/>
      <c r="L495" s="5"/>
      <c r="M495" s="5"/>
      <c r="N495" s="5"/>
      <c r="O495" s="5"/>
      <c r="P495" s="5"/>
      <c r="Q495" s="5"/>
      <c r="R495" s="5"/>
      <c r="S495" s="5"/>
      <c r="T495" s="5"/>
      <c r="U495" s="5"/>
      <c r="V495" s="5"/>
      <c r="W495" s="5"/>
      <c r="X495" s="5"/>
      <c r="Y495" s="5"/>
      <c r="Z495" s="5"/>
    </row>
    <row r="496" spans="1:26" ht="12.75" customHeight="1" x14ac:dyDescent="0.2">
      <c r="A496" s="55"/>
      <c r="B496" s="56"/>
      <c r="C496" s="56"/>
      <c r="D496" s="56"/>
      <c r="E496" s="56"/>
      <c r="F496" s="56"/>
      <c r="G496" s="56"/>
      <c r="H496" s="56"/>
      <c r="I496" s="56"/>
      <c r="J496" s="56"/>
      <c r="K496" s="5"/>
      <c r="L496" s="5"/>
      <c r="M496" s="5"/>
      <c r="N496" s="5"/>
      <c r="O496" s="5"/>
      <c r="P496" s="5"/>
      <c r="Q496" s="5"/>
      <c r="R496" s="5"/>
      <c r="S496" s="5"/>
      <c r="T496" s="5"/>
      <c r="U496" s="5"/>
      <c r="V496" s="5"/>
      <c r="W496" s="5"/>
      <c r="X496" s="5"/>
      <c r="Y496" s="5"/>
      <c r="Z496" s="5"/>
    </row>
    <row r="497" spans="1:26" ht="12.75" customHeight="1" x14ac:dyDescent="0.2">
      <c r="A497" s="55"/>
      <c r="B497" s="56"/>
      <c r="C497" s="56"/>
      <c r="D497" s="56"/>
      <c r="E497" s="56"/>
      <c r="F497" s="56"/>
      <c r="G497" s="56"/>
      <c r="H497" s="56"/>
      <c r="I497" s="56"/>
      <c r="J497" s="56"/>
      <c r="K497" s="5"/>
      <c r="L497" s="5"/>
      <c r="M497" s="5"/>
      <c r="N497" s="5"/>
      <c r="O497" s="5"/>
      <c r="P497" s="5"/>
      <c r="Q497" s="5"/>
      <c r="R497" s="5"/>
      <c r="S497" s="5"/>
      <c r="T497" s="5"/>
      <c r="U497" s="5"/>
      <c r="V497" s="5"/>
      <c r="W497" s="5"/>
      <c r="X497" s="5"/>
      <c r="Y497" s="5"/>
      <c r="Z497" s="5"/>
    </row>
    <row r="498" spans="1:26" ht="12.75" customHeight="1" x14ac:dyDescent="0.2">
      <c r="A498" s="55"/>
      <c r="B498" s="56"/>
      <c r="C498" s="56"/>
      <c r="D498" s="56"/>
      <c r="E498" s="56"/>
      <c r="F498" s="56"/>
      <c r="G498" s="56"/>
      <c r="H498" s="56"/>
      <c r="I498" s="56"/>
      <c r="J498" s="56"/>
      <c r="K498" s="5"/>
      <c r="L498" s="5"/>
      <c r="M498" s="5"/>
      <c r="N498" s="5"/>
      <c r="O498" s="5"/>
      <c r="P498" s="5"/>
      <c r="Q498" s="5"/>
      <c r="R498" s="5"/>
      <c r="S498" s="5"/>
      <c r="T498" s="5"/>
      <c r="U498" s="5"/>
      <c r="V498" s="5"/>
      <c r="W498" s="5"/>
      <c r="X498" s="5"/>
      <c r="Y498" s="5"/>
      <c r="Z498" s="5"/>
    </row>
    <row r="499" spans="1:26" ht="12.75" customHeight="1" x14ac:dyDescent="0.2">
      <c r="A499" s="55"/>
      <c r="B499" s="56"/>
      <c r="C499" s="56"/>
      <c r="D499" s="56"/>
      <c r="E499" s="56"/>
      <c r="F499" s="56"/>
      <c r="G499" s="56"/>
      <c r="H499" s="56"/>
      <c r="I499" s="56"/>
      <c r="J499" s="56"/>
      <c r="K499" s="5"/>
      <c r="L499" s="5"/>
      <c r="M499" s="5"/>
      <c r="N499" s="5"/>
      <c r="O499" s="5"/>
      <c r="P499" s="5"/>
      <c r="Q499" s="5"/>
      <c r="R499" s="5"/>
      <c r="S499" s="5"/>
      <c r="T499" s="5"/>
      <c r="U499" s="5"/>
      <c r="V499" s="5"/>
      <c r="W499" s="5"/>
      <c r="X499" s="5"/>
      <c r="Y499" s="5"/>
      <c r="Z499" s="5"/>
    </row>
    <row r="500" spans="1:26" ht="12.75" customHeight="1" x14ac:dyDescent="0.2">
      <c r="A500" s="55"/>
      <c r="B500" s="56"/>
      <c r="C500" s="56"/>
      <c r="D500" s="56"/>
      <c r="E500" s="56"/>
      <c r="F500" s="56"/>
      <c r="G500" s="56"/>
      <c r="H500" s="56"/>
      <c r="I500" s="56"/>
      <c r="J500" s="56"/>
      <c r="K500" s="5"/>
      <c r="L500" s="5"/>
      <c r="M500" s="5"/>
      <c r="N500" s="5"/>
      <c r="O500" s="5"/>
      <c r="P500" s="5"/>
      <c r="Q500" s="5"/>
      <c r="R500" s="5"/>
      <c r="S500" s="5"/>
      <c r="T500" s="5"/>
      <c r="U500" s="5"/>
      <c r="V500" s="5"/>
      <c r="W500" s="5"/>
      <c r="X500" s="5"/>
      <c r="Y500" s="5"/>
      <c r="Z500" s="5"/>
    </row>
    <row r="501" spans="1:26" ht="12.75" customHeight="1" x14ac:dyDescent="0.2">
      <c r="A501" s="55"/>
      <c r="B501" s="56"/>
      <c r="C501" s="56"/>
      <c r="D501" s="56"/>
      <c r="E501" s="56"/>
      <c r="F501" s="56"/>
      <c r="G501" s="56"/>
      <c r="H501" s="56"/>
      <c r="I501" s="56"/>
      <c r="J501" s="56"/>
      <c r="K501" s="5"/>
      <c r="L501" s="5"/>
      <c r="M501" s="5"/>
      <c r="N501" s="5"/>
      <c r="O501" s="5"/>
      <c r="P501" s="5"/>
      <c r="Q501" s="5"/>
      <c r="R501" s="5"/>
      <c r="S501" s="5"/>
      <c r="T501" s="5"/>
      <c r="U501" s="5"/>
      <c r="V501" s="5"/>
      <c r="W501" s="5"/>
      <c r="X501" s="5"/>
      <c r="Y501" s="5"/>
      <c r="Z501" s="5"/>
    </row>
    <row r="502" spans="1:26" ht="12.75" customHeight="1" x14ac:dyDescent="0.2">
      <c r="A502" s="55"/>
      <c r="B502" s="56"/>
      <c r="C502" s="56"/>
      <c r="D502" s="56"/>
      <c r="E502" s="56"/>
      <c r="F502" s="56"/>
      <c r="G502" s="56"/>
      <c r="H502" s="56"/>
      <c r="I502" s="56"/>
      <c r="J502" s="56"/>
      <c r="K502" s="5"/>
      <c r="L502" s="5"/>
      <c r="M502" s="5"/>
      <c r="N502" s="5"/>
      <c r="O502" s="5"/>
      <c r="P502" s="5"/>
      <c r="Q502" s="5"/>
      <c r="R502" s="5"/>
      <c r="S502" s="5"/>
      <c r="T502" s="5"/>
      <c r="U502" s="5"/>
      <c r="V502" s="5"/>
      <c r="W502" s="5"/>
      <c r="X502" s="5"/>
      <c r="Y502" s="5"/>
      <c r="Z502" s="5"/>
    </row>
    <row r="503" spans="1:26" ht="12.75" customHeight="1" x14ac:dyDescent="0.2">
      <c r="A503" s="55"/>
      <c r="B503" s="56"/>
      <c r="C503" s="56"/>
      <c r="D503" s="56"/>
      <c r="E503" s="56"/>
      <c r="F503" s="56"/>
      <c r="G503" s="56"/>
      <c r="H503" s="56"/>
      <c r="I503" s="56"/>
      <c r="J503" s="56"/>
      <c r="K503" s="5"/>
      <c r="L503" s="5"/>
      <c r="M503" s="5"/>
      <c r="N503" s="5"/>
      <c r="O503" s="5"/>
      <c r="P503" s="5"/>
      <c r="Q503" s="5"/>
      <c r="R503" s="5"/>
      <c r="S503" s="5"/>
      <c r="T503" s="5"/>
      <c r="U503" s="5"/>
      <c r="V503" s="5"/>
      <c r="W503" s="5"/>
      <c r="X503" s="5"/>
      <c r="Y503" s="5"/>
      <c r="Z503" s="5"/>
    </row>
    <row r="504" spans="1:26" ht="12.75" customHeight="1" x14ac:dyDescent="0.2">
      <c r="A504" s="55"/>
      <c r="B504" s="56"/>
      <c r="C504" s="56"/>
      <c r="D504" s="56"/>
      <c r="E504" s="56"/>
      <c r="F504" s="56"/>
      <c r="G504" s="56"/>
      <c r="H504" s="56"/>
      <c r="I504" s="56"/>
      <c r="J504" s="56"/>
      <c r="K504" s="5"/>
      <c r="L504" s="5"/>
      <c r="M504" s="5"/>
      <c r="N504" s="5"/>
      <c r="O504" s="5"/>
      <c r="P504" s="5"/>
      <c r="Q504" s="5"/>
      <c r="R504" s="5"/>
      <c r="S504" s="5"/>
      <c r="T504" s="5"/>
      <c r="U504" s="5"/>
      <c r="V504" s="5"/>
      <c r="W504" s="5"/>
      <c r="X504" s="5"/>
      <c r="Y504" s="5"/>
      <c r="Z504" s="5"/>
    </row>
    <row r="505" spans="1:26" ht="12.75" customHeight="1" x14ac:dyDescent="0.2">
      <c r="A505" s="55"/>
      <c r="B505" s="56"/>
      <c r="C505" s="56"/>
      <c r="D505" s="56"/>
      <c r="E505" s="56"/>
      <c r="F505" s="56"/>
      <c r="G505" s="56"/>
      <c r="H505" s="56"/>
      <c r="I505" s="56"/>
      <c r="J505" s="56"/>
      <c r="K505" s="5"/>
      <c r="L505" s="5"/>
      <c r="M505" s="5"/>
      <c r="N505" s="5"/>
      <c r="O505" s="5"/>
      <c r="P505" s="5"/>
      <c r="Q505" s="5"/>
      <c r="R505" s="5"/>
      <c r="S505" s="5"/>
      <c r="T505" s="5"/>
      <c r="U505" s="5"/>
      <c r="V505" s="5"/>
      <c r="W505" s="5"/>
      <c r="X505" s="5"/>
      <c r="Y505" s="5"/>
      <c r="Z505" s="5"/>
    </row>
    <row r="506" spans="1:26" ht="12.75" customHeight="1" x14ac:dyDescent="0.2">
      <c r="A506" s="55"/>
      <c r="B506" s="56"/>
      <c r="C506" s="56"/>
      <c r="D506" s="56"/>
      <c r="E506" s="56"/>
      <c r="F506" s="56"/>
      <c r="G506" s="56"/>
      <c r="H506" s="56"/>
      <c r="I506" s="56"/>
      <c r="J506" s="56"/>
      <c r="K506" s="5"/>
      <c r="L506" s="5"/>
      <c r="M506" s="5"/>
      <c r="N506" s="5"/>
      <c r="O506" s="5"/>
      <c r="P506" s="5"/>
      <c r="Q506" s="5"/>
      <c r="R506" s="5"/>
      <c r="S506" s="5"/>
      <c r="T506" s="5"/>
      <c r="U506" s="5"/>
      <c r="V506" s="5"/>
      <c r="W506" s="5"/>
      <c r="X506" s="5"/>
      <c r="Y506" s="5"/>
      <c r="Z506" s="5"/>
    </row>
    <row r="507" spans="1:26" ht="12.75" customHeight="1" x14ac:dyDescent="0.2">
      <c r="A507" s="55"/>
      <c r="B507" s="56"/>
      <c r="C507" s="56"/>
      <c r="D507" s="56"/>
      <c r="E507" s="56"/>
      <c r="F507" s="56"/>
      <c r="G507" s="56"/>
      <c r="H507" s="56"/>
      <c r="I507" s="56"/>
      <c r="J507" s="56"/>
      <c r="K507" s="5"/>
      <c r="L507" s="5"/>
      <c r="M507" s="5"/>
      <c r="N507" s="5"/>
      <c r="O507" s="5"/>
      <c r="P507" s="5"/>
      <c r="Q507" s="5"/>
      <c r="R507" s="5"/>
      <c r="S507" s="5"/>
      <c r="T507" s="5"/>
      <c r="U507" s="5"/>
      <c r="V507" s="5"/>
      <c r="W507" s="5"/>
      <c r="X507" s="5"/>
      <c r="Y507" s="5"/>
      <c r="Z507" s="5"/>
    </row>
    <row r="508" spans="1:26" ht="12.75" customHeight="1" x14ac:dyDescent="0.2">
      <c r="A508" s="55"/>
      <c r="B508" s="56"/>
      <c r="C508" s="56"/>
      <c r="D508" s="56"/>
      <c r="E508" s="56"/>
      <c r="F508" s="56"/>
      <c r="G508" s="56"/>
      <c r="H508" s="56"/>
      <c r="I508" s="56"/>
      <c r="J508" s="56"/>
      <c r="K508" s="5"/>
      <c r="L508" s="5"/>
      <c r="M508" s="5"/>
      <c r="N508" s="5"/>
      <c r="O508" s="5"/>
      <c r="P508" s="5"/>
      <c r="Q508" s="5"/>
      <c r="R508" s="5"/>
      <c r="S508" s="5"/>
      <c r="T508" s="5"/>
      <c r="U508" s="5"/>
      <c r="V508" s="5"/>
      <c r="W508" s="5"/>
      <c r="X508" s="5"/>
      <c r="Y508" s="5"/>
      <c r="Z508" s="5"/>
    </row>
    <row r="509" spans="1:26" ht="12.75" customHeight="1" x14ac:dyDescent="0.2">
      <c r="A509" s="55"/>
      <c r="B509" s="56"/>
      <c r="C509" s="56"/>
      <c r="D509" s="56"/>
      <c r="E509" s="56"/>
      <c r="F509" s="56"/>
      <c r="G509" s="56"/>
      <c r="H509" s="56"/>
      <c r="I509" s="56"/>
      <c r="J509" s="56"/>
      <c r="K509" s="5"/>
      <c r="L509" s="5"/>
      <c r="M509" s="5"/>
      <c r="N509" s="5"/>
      <c r="O509" s="5"/>
      <c r="P509" s="5"/>
      <c r="Q509" s="5"/>
      <c r="R509" s="5"/>
      <c r="S509" s="5"/>
      <c r="T509" s="5"/>
      <c r="U509" s="5"/>
      <c r="V509" s="5"/>
      <c r="W509" s="5"/>
      <c r="X509" s="5"/>
      <c r="Y509" s="5"/>
      <c r="Z509" s="5"/>
    </row>
    <row r="510" spans="1:26" ht="12.75" customHeight="1" x14ac:dyDescent="0.2">
      <c r="A510" s="55"/>
      <c r="B510" s="56"/>
      <c r="C510" s="56"/>
      <c r="D510" s="56"/>
      <c r="E510" s="56"/>
      <c r="F510" s="56"/>
      <c r="G510" s="56"/>
      <c r="H510" s="56"/>
      <c r="I510" s="56"/>
      <c r="J510" s="56"/>
      <c r="K510" s="5"/>
      <c r="L510" s="5"/>
      <c r="M510" s="5"/>
      <c r="N510" s="5"/>
      <c r="O510" s="5"/>
      <c r="P510" s="5"/>
      <c r="Q510" s="5"/>
      <c r="R510" s="5"/>
      <c r="S510" s="5"/>
      <c r="T510" s="5"/>
      <c r="U510" s="5"/>
      <c r="V510" s="5"/>
      <c r="W510" s="5"/>
      <c r="X510" s="5"/>
      <c r="Y510" s="5"/>
      <c r="Z510" s="5"/>
    </row>
    <row r="511" spans="1:26" ht="12.75" customHeight="1" x14ac:dyDescent="0.2">
      <c r="A511" s="55"/>
      <c r="B511" s="56"/>
      <c r="C511" s="56"/>
      <c r="D511" s="56"/>
      <c r="E511" s="56"/>
      <c r="F511" s="56"/>
      <c r="G511" s="56"/>
      <c r="H511" s="56"/>
      <c r="I511" s="56"/>
      <c r="J511" s="56"/>
      <c r="K511" s="5"/>
      <c r="L511" s="5"/>
      <c r="M511" s="5"/>
      <c r="N511" s="5"/>
      <c r="O511" s="5"/>
      <c r="P511" s="5"/>
      <c r="Q511" s="5"/>
      <c r="R511" s="5"/>
      <c r="S511" s="5"/>
      <c r="T511" s="5"/>
      <c r="U511" s="5"/>
      <c r="V511" s="5"/>
      <c r="W511" s="5"/>
      <c r="X511" s="5"/>
      <c r="Y511" s="5"/>
      <c r="Z511" s="5"/>
    </row>
    <row r="512" spans="1:26" ht="12.75" customHeight="1" x14ac:dyDescent="0.2">
      <c r="A512" s="55"/>
      <c r="B512" s="56"/>
      <c r="C512" s="56"/>
      <c r="D512" s="56"/>
      <c r="E512" s="56"/>
      <c r="F512" s="56"/>
      <c r="G512" s="56"/>
      <c r="H512" s="56"/>
      <c r="I512" s="56"/>
      <c r="J512" s="56"/>
      <c r="K512" s="5"/>
      <c r="L512" s="5"/>
      <c r="M512" s="5"/>
      <c r="N512" s="5"/>
      <c r="O512" s="5"/>
      <c r="P512" s="5"/>
      <c r="Q512" s="5"/>
      <c r="R512" s="5"/>
      <c r="S512" s="5"/>
      <c r="T512" s="5"/>
      <c r="U512" s="5"/>
      <c r="V512" s="5"/>
      <c r="W512" s="5"/>
      <c r="X512" s="5"/>
      <c r="Y512" s="5"/>
      <c r="Z512" s="5"/>
    </row>
    <row r="513" spans="1:26" ht="12.75" customHeight="1" x14ac:dyDescent="0.2">
      <c r="A513" s="55"/>
      <c r="B513" s="56"/>
      <c r="C513" s="56"/>
      <c r="D513" s="56"/>
      <c r="E513" s="56"/>
      <c r="F513" s="56"/>
      <c r="G513" s="56"/>
      <c r="H513" s="56"/>
      <c r="I513" s="56"/>
      <c r="J513" s="56"/>
      <c r="K513" s="5"/>
      <c r="L513" s="5"/>
      <c r="M513" s="5"/>
      <c r="N513" s="5"/>
      <c r="O513" s="5"/>
      <c r="P513" s="5"/>
      <c r="Q513" s="5"/>
      <c r="R513" s="5"/>
      <c r="S513" s="5"/>
      <c r="T513" s="5"/>
      <c r="U513" s="5"/>
      <c r="V513" s="5"/>
      <c r="W513" s="5"/>
      <c r="X513" s="5"/>
      <c r="Y513" s="5"/>
      <c r="Z513" s="5"/>
    </row>
    <row r="514" spans="1:26" ht="12.75" customHeight="1" x14ac:dyDescent="0.2">
      <c r="A514" s="55"/>
      <c r="B514" s="56"/>
      <c r="C514" s="56"/>
      <c r="D514" s="56"/>
      <c r="E514" s="56"/>
      <c r="F514" s="56"/>
      <c r="G514" s="56"/>
      <c r="H514" s="56"/>
      <c r="I514" s="56"/>
      <c r="J514" s="56"/>
      <c r="K514" s="5"/>
      <c r="L514" s="5"/>
      <c r="M514" s="5"/>
      <c r="N514" s="5"/>
      <c r="O514" s="5"/>
      <c r="P514" s="5"/>
      <c r="Q514" s="5"/>
      <c r="R514" s="5"/>
      <c r="S514" s="5"/>
      <c r="T514" s="5"/>
      <c r="U514" s="5"/>
      <c r="V514" s="5"/>
      <c r="W514" s="5"/>
      <c r="X514" s="5"/>
      <c r="Y514" s="5"/>
      <c r="Z514" s="5"/>
    </row>
    <row r="515" spans="1:26" ht="12.75" customHeight="1" x14ac:dyDescent="0.2">
      <c r="A515" s="55"/>
      <c r="B515" s="56"/>
      <c r="C515" s="56"/>
      <c r="D515" s="56"/>
      <c r="E515" s="56"/>
      <c r="F515" s="56"/>
      <c r="G515" s="56"/>
      <c r="H515" s="56"/>
      <c r="I515" s="56"/>
      <c r="J515" s="56"/>
      <c r="K515" s="5"/>
      <c r="L515" s="5"/>
      <c r="M515" s="5"/>
      <c r="N515" s="5"/>
      <c r="O515" s="5"/>
      <c r="P515" s="5"/>
      <c r="Q515" s="5"/>
      <c r="R515" s="5"/>
      <c r="S515" s="5"/>
      <c r="T515" s="5"/>
      <c r="U515" s="5"/>
      <c r="V515" s="5"/>
      <c r="W515" s="5"/>
      <c r="X515" s="5"/>
      <c r="Y515" s="5"/>
      <c r="Z515" s="5"/>
    </row>
    <row r="516" spans="1:26" ht="12.75" customHeight="1" x14ac:dyDescent="0.2">
      <c r="A516" s="55"/>
      <c r="B516" s="56"/>
      <c r="C516" s="56"/>
      <c r="D516" s="56"/>
      <c r="E516" s="56"/>
      <c r="F516" s="56"/>
      <c r="G516" s="56"/>
      <c r="H516" s="56"/>
      <c r="I516" s="56"/>
      <c r="J516" s="56"/>
      <c r="K516" s="5"/>
      <c r="L516" s="5"/>
      <c r="M516" s="5"/>
      <c r="N516" s="5"/>
      <c r="O516" s="5"/>
      <c r="P516" s="5"/>
      <c r="Q516" s="5"/>
      <c r="R516" s="5"/>
      <c r="S516" s="5"/>
      <c r="T516" s="5"/>
      <c r="U516" s="5"/>
      <c r="V516" s="5"/>
      <c r="W516" s="5"/>
      <c r="X516" s="5"/>
      <c r="Y516" s="5"/>
      <c r="Z516" s="5"/>
    </row>
    <row r="517" spans="1:26" ht="12.75" customHeight="1" x14ac:dyDescent="0.2">
      <c r="A517" s="55"/>
      <c r="B517" s="56"/>
      <c r="C517" s="56"/>
      <c r="D517" s="56"/>
      <c r="E517" s="56"/>
      <c r="F517" s="56"/>
      <c r="G517" s="56"/>
      <c r="H517" s="56"/>
      <c r="I517" s="56"/>
      <c r="J517" s="56"/>
      <c r="K517" s="5"/>
      <c r="L517" s="5"/>
      <c r="M517" s="5"/>
      <c r="N517" s="5"/>
      <c r="O517" s="5"/>
      <c r="P517" s="5"/>
      <c r="Q517" s="5"/>
      <c r="R517" s="5"/>
      <c r="S517" s="5"/>
      <c r="T517" s="5"/>
      <c r="U517" s="5"/>
      <c r="V517" s="5"/>
      <c r="W517" s="5"/>
      <c r="X517" s="5"/>
      <c r="Y517" s="5"/>
      <c r="Z517" s="5"/>
    </row>
    <row r="518" spans="1:26" ht="12.75" customHeight="1" x14ac:dyDescent="0.2">
      <c r="A518" s="55"/>
      <c r="B518" s="56"/>
      <c r="C518" s="56"/>
      <c r="D518" s="56"/>
      <c r="E518" s="56"/>
      <c r="F518" s="56"/>
      <c r="G518" s="56"/>
      <c r="H518" s="56"/>
      <c r="I518" s="56"/>
      <c r="J518" s="56"/>
      <c r="K518" s="5"/>
      <c r="L518" s="5"/>
      <c r="M518" s="5"/>
      <c r="N518" s="5"/>
      <c r="O518" s="5"/>
      <c r="P518" s="5"/>
      <c r="Q518" s="5"/>
      <c r="R518" s="5"/>
      <c r="S518" s="5"/>
      <c r="T518" s="5"/>
      <c r="U518" s="5"/>
      <c r="V518" s="5"/>
      <c r="W518" s="5"/>
      <c r="X518" s="5"/>
      <c r="Y518" s="5"/>
      <c r="Z518" s="5"/>
    </row>
    <row r="519" spans="1:26" ht="12.75" customHeight="1" x14ac:dyDescent="0.2">
      <c r="A519" s="55"/>
      <c r="B519" s="56"/>
      <c r="C519" s="56"/>
      <c r="D519" s="56"/>
      <c r="E519" s="56"/>
      <c r="F519" s="56"/>
      <c r="G519" s="56"/>
      <c r="H519" s="56"/>
      <c r="I519" s="56"/>
      <c r="J519" s="56"/>
      <c r="K519" s="5"/>
      <c r="L519" s="5"/>
      <c r="M519" s="5"/>
      <c r="N519" s="5"/>
      <c r="O519" s="5"/>
      <c r="P519" s="5"/>
      <c r="Q519" s="5"/>
      <c r="R519" s="5"/>
      <c r="S519" s="5"/>
      <c r="T519" s="5"/>
      <c r="U519" s="5"/>
      <c r="V519" s="5"/>
      <c r="W519" s="5"/>
      <c r="X519" s="5"/>
      <c r="Y519" s="5"/>
      <c r="Z519" s="5"/>
    </row>
    <row r="520" spans="1:26" ht="12.75" customHeight="1" x14ac:dyDescent="0.2">
      <c r="A520" s="55"/>
      <c r="B520" s="56"/>
      <c r="C520" s="56"/>
      <c r="D520" s="56"/>
      <c r="E520" s="56"/>
      <c r="F520" s="56"/>
      <c r="G520" s="56"/>
      <c r="H520" s="56"/>
      <c r="I520" s="56"/>
      <c r="J520" s="56"/>
      <c r="K520" s="5"/>
      <c r="L520" s="5"/>
      <c r="M520" s="5"/>
      <c r="N520" s="5"/>
      <c r="O520" s="5"/>
      <c r="P520" s="5"/>
      <c r="Q520" s="5"/>
      <c r="R520" s="5"/>
      <c r="S520" s="5"/>
      <c r="T520" s="5"/>
      <c r="U520" s="5"/>
      <c r="V520" s="5"/>
      <c r="W520" s="5"/>
      <c r="X520" s="5"/>
      <c r="Y520" s="5"/>
      <c r="Z520" s="5"/>
    </row>
    <row r="521" spans="1:26" ht="12.75" customHeight="1" x14ac:dyDescent="0.2">
      <c r="A521" s="55"/>
      <c r="B521" s="56"/>
      <c r="C521" s="56"/>
      <c r="D521" s="56"/>
      <c r="E521" s="56"/>
      <c r="F521" s="56"/>
      <c r="G521" s="56"/>
      <c r="H521" s="56"/>
      <c r="I521" s="56"/>
      <c r="J521" s="56"/>
      <c r="K521" s="5"/>
      <c r="L521" s="5"/>
      <c r="M521" s="5"/>
      <c r="N521" s="5"/>
      <c r="O521" s="5"/>
      <c r="P521" s="5"/>
      <c r="Q521" s="5"/>
      <c r="R521" s="5"/>
      <c r="S521" s="5"/>
      <c r="T521" s="5"/>
      <c r="U521" s="5"/>
      <c r="V521" s="5"/>
      <c r="W521" s="5"/>
      <c r="X521" s="5"/>
      <c r="Y521" s="5"/>
      <c r="Z521" s="5"/>
    </row>
    <row r="522" spans="1:26" ht="12.75" customHeight="1" x14ac:dyDescent="0.2">
      <c r="A522" s="55"/>
      <c r="B522" s="56"/>
      <c r="C522" s="56"/>
      <c r="D522" s="56"/>
      <c r="E522" s="56"/>
      <c r="F522" s="56"/>
      <c r="G522" s="56"/>
      <c r="H522" s="56"/>
      <c r="I522" s="56"/>
      <c r="J522" s="56"/>
      <c r="K522" s="5"/>
      <c r="L522" s="5"/>
      <c r="M522" s="5"/>
      <c r="N522" s="5"/>
      <c r="O522" s="5"/>
      <c r="P522" s="5"/>
      <c r="Q522" s="5"/>
      <c r="R522" s="5"/>
      <c r="S522" s="5"/>
      <c r="T522" s="5"/>
      <c r="U522" s="5"/>
      <c r="V522" s="5"/>
      <c r="W522" s="5"/>
      <c r="X522" s="5"/>
      <c r="Y522" s="5"/>
      <c r="Z522" s="5"/>
    </row>
    <row r="523" spans="1:26" ht="12.75" customHeight="1" x14ac:dyDescent="0.2">
      <c r="A523" s="55"/>
      <c r="B523" s="56"/>
      <c r="C523" s="56"/>
      <c r="D523" s="56"/>
      <c r="E523" s="56"/>
      <c r="F523" s="56"/>
      <c r="G523" s="56"/>
      <c r="H523" s="56"/>
      <c r="I523" s="56"/>
      <c r="J523" s="56"/>
      <c r="K523" s="5"/>
      <c r="L523" s="5"/>
      <c r="M523" s="5"/>
      <c r="N523" s="5"/>
      <c r="O523" s="5"/>
      <c r="P523" s="5"/>
      <c r="Q523" s="5"/>
      <c r="R523" s="5"/>
      <c r="S523" s="5"/>
      <c r="T523" s="5"/>
      <c r="U523" s="5"/>
      <c r="V523" s="5"/>
      <c r="W523" s="5"/>
      <c r="X523" s="5"/>
      <c r="Y523" s="5"/>
      <c r="Z523" s="5"/>
    </row>
    <row r="524" spans="1:26" ht="12.75" customHeight="1" x14ac:dyDescent="0.2">
      <c r="A524" s="55"/>
      <c r="B524" s="56"/>
      <c r="C524" s="56"/>
      <c r="D524" s="56"/>
      <c r="E524" s="56"/>
      <c r="F524" s="56"/>
      <c r="G524" s="56"/>
      <c r="H524" s="56"/>
      <c r="I524" s="56"/>
      <c r="J524" s="56"/>
      <c r="K524" s="5"/>
      <c r="L524" s="5"/>
      <c r="M524" s="5"/>
      <c r="N524" s="5"/>
      <c r="O524" s="5"/>
      <c r="P524" s="5"/>
      <c r="Q524" s="5"/>
      <c r="R524" s="5"/>
      <c r="S524" s="5"/>
      <c r="T524" s="5"/>
      <c r="U524" s="5"/>
      <c r="V524" s="5"/>
      <c r="W524" s="5"/>
      <c r="X524" s="5"/>
      <c r="Y524" s="5"/>
      <c r="Z524" s="5"/>
    </row>
    <row r="525" spans="1:26" ht="12.75" customHeight="1" x14ac:dyDescent="0.2">
      <c r="A525" s="55"/>
      <c r="B525" s="56"/>
      <c r="C525" s="56"/>
      <c r="D525" s="56"/>
      <c r="E525" s="56"/>
      <c r="F525" s="56"/>
      <c r="G525" s="56"/>
      <c r="H525" s="56"/>
      <c r="I525" s="56"/>
      <c r="J525" s="56"/>
      <c r="K525" s="5"/>
      <c r="L525" s="5"/>
      <c r="M525" s="5"/>
      <c r="N525" s="5"/>
      <c r="O525" s="5"/>
      <c r="P525" s="5"/>
      <c r="Q525" s="5"/>
      <c r="R525" s="5"/>
      <c r="S525" s="5"/>
      <c r="T525" s="5"/>
      <c r="U525" s="5"/>
      <c r="V525" s="5"/>
      <c r="W525" s="5"/>
      <c r="X525" s="5"/>
      <c r="Y525" s="5"/>
      <c r="Z525" s="5"/>
    </row>
    <row r="526" spans="1:26" ht="12.75" customHeight="1" x14ac:dyDescent="0.2">
      <c r="A526" s="55"/>
      <c r="B526" s="56"/>
      <c r="C526" s="56"/>
      <c r="D526" s="56"/>
      <c r="E526" s="56"/>
      <c r="F526" s="56"/>
      <c r="G526" s="56"/>
      <c r="H526" s="56"/>
      <c r="I526" s="56"/>
      <c r="J526" s="56"/>
      <c r="K526" s="5"/>
      <c r="L526" s="5"/>
      <c r="M526" s="5"/>
      <c r="N526" s="5"/>
      <c r="O526" s="5"/>
      <c r="P526" s="5"/>
      <c r="Q526" s="5"/>
      <c r="R526" s="5"/>
      <c r="S526" s="5"/>
      <c r="T526" s="5"/>
      <c r="U526" s="5"/>
      <c r="V526" s="5"/>
      <c r="W526" s="5"/>
      <c r="X526" s="5"/>
      <c r="Y526" s="5"/>
      <c r="Z526" s="5"/>
    </row>
    <row r="527" spans="1:26" ht="12.75" customHeight="1" x14ac:dyDescent="0.2">
      <c r="A527" s="55"/>
      <c r="B527" s="56"/>
      <c r="C527" s="56"/>
      <c r="D527" s="56"/>
      <c r="E527" s="56"/>
      <c r="F527" s="56"/>
      <c r="G527" s="56"/>
      <c r="H527" s="56"/>
      <c r="I527" s="56"/>
      <c r="J527" s="56"/>
      <c r="K527" s="5"/>
      <c r="L527" s="5"/>
      <c r="M527" s="5"/>
      <c r="N527" s="5"/>
      <c r="O527" s="5"/>
      <c r="P527" s="5"/>
      <c r="Q527" s="5"/>
      <c r="R527" s="5"/>
      <c r="S527" s="5"/>
      <c r="T527" s="5"/>
      <c r="U527" s="5"/>
      <c r="V527" s="5"/>
      <c r="W527" s="5"/>
      <c r="X527" s="5"/>
      <c r="Y527" s="5"/>
      <c r="Z527" s="5"/>
    </row>
    <row r="528" spans="1:26" ht="12.75" customHeight="1" x14ac:dyDescent="0.2">
      <c r="A528" s="55"/>
      <c r="B528" s="56"/>
      <c r="C528" s="56"/>
      <c r="D528" s="56"/>
      <c r="E528" s="56"/>
      <c r="F528" s="56"/>
      <c r="G528" s="56"/>
      <c r="H528" s="56"/>
      <c r="I528" s="56"/>
      <c r="J528" s="56"/>
      <c r="K528" s="5"/>
      <c r="L528" s="5"/>
      <c r="M528" s="5"/>
      <c r="N528" s="5"/>
      <c r="O528" s="5"/>
      <c r="P528" s="5"/>
      <c r="Q528" s="5"/>
      <c r="R528" s="5"/>
      <c r="S528" s="5"/>
      <c r="T528" s="5"/>
      <c r="U528" s="5"/>
      <c r="V528" s="5"/>
      <c r="W528" s="5"/>
      <c r="X528" s="5"/>
      <c r="Y528" s="5"/>
      <c r="Z528" s="5"/>
    </row>
    <row r="529" spans="1:26" ht="12.75" customHeight="1" x14ac:dyDescent="0.2">
      <c r="A529" s="55"/>
      <c r="B529" s="56"/>
      <c r="C529" s="56"/>
      <c r="D529" s="56"/>
      <c r="E529" s="56"/>
      <c r="F529" s="56"/>
      <c r="G529" s="56"/>
      <c r="H529" s="56"/>
      <c r="I529" s="56"/>
      <c r="J529" s="56"/>
      <c r="K529" s="5"/>
      <c r="L529" s="5"/>
      <c r="M529" s="5"/>
      <c r="N529" s="5"/>
      <c r="O529" s="5"/>
      <c r="P529" s="5"/>
      <c r="Q529" s="5"/>
      <c r="R529" s="5"/>
      <c r="S529" s="5"/>
      <c r="T529" s="5"/>
      <c r="U529" s="5"/>
      <c r="V529" s="5"/>
      <c r="W529" s="5"/>
      <c r="X529" s="5"/>
      <c r="Y529" s="5"/>
      <c r="Z529" s="5"/>
    </row>
    <row r="530" spans="1:26" ht="12.75" customHeight="1" x14ac:dyDescent="0.2">
      <c r="A530" s="55"/>
      <c r="B530" s="56"/>
      <c r="C530" s="56"/>
      <c r="D530" s="56"/>
      <c r="E530" s="56"/>
      <c r="F530" s="56"/>
      <c r="G530" s="56"/>
      <c r="H530" s="56"/>
      <c r="I530" s="56"/>
      <c r="J530" s="56"/>
      <c r="K530" s="5"/>
      <c r="L530" s="5"/>
      <c r="M530" s="5"/>
      <c r="N530" s="5"/>
      <c r="O530" s="5"/>
      <c r="P530" s="5"/>
      <c r="Q530" s="5"/>
      <c r="R530" s="5"/>
      <c r="S530" s="5"/>
      <c r="T530" s="5"/>
      <c r="U530" s="5"/>
      <c r="V530" s="5"/>
      <c r="W530" s="5"/>
      <c r="X530" s="5"/>
      <c r="Y530" s="5"/>
      <c r="Z530" s="5"/>
    </row>
    <row r="531" spans="1:26" ht="12.75" customHeight="1" x14ac:dyDescent="0.2">
      <c r="A531" s="55"/>
      <c r="B531" s="56"/>
      <c r="C531" s="56"/>
      <c r="D531" s="56"/>
      <c r="E531" s="56"/>
      <c r="F531" s="56"/>
      <c r="G531" s="56"/>
      <c r="H531" s="56"/>
      <c r="I531" s="56"/>
      <c r="J531" s="56"/>
      <c r="K531" s="5"/>
      <c r="L531" s="5"/>
      <c r="M531" s="5"/>
      <c r="N531" s="5"/>
      <c r="O531" s="5"/>
      <c r="P531" s="5"/>
      <c r="Q531" s="5"/>
      <c r="R531" s="5"/>
      <c r="S531" s="5"/>
      <c r="T531" s="5"/>
      <c r="U531" s="5"/>
      <c r="V531" s="5"/>
      <c r="W531" s="5"/>
      <c r="X531" s="5"/>
      <c r="Y531" s="5"/>
      <c r="Z531" s="5"/>
    </row>
    <row r="532" spans="1:26" ht="12.75" customHeight="1" x14ac:dyDescent="0.2">
      <c r="A532" s="55"/>
      <c r="B532" s="56"/>
      <c r="C532" s="56"/>
      <c r="D532" s="56"/>
      <c r="E532" s="56"/>
      <c r="F532" s="56"/>
      <c r="G532" s="56"/>
      <c r="H532" s="56"/>
      <c r="I532" s="56"/>
      <c r="J532" s="56"/>
      <c r="K532" s="5"/>
      <c r="L532" s="5"/>
      <c r="M532" s="5"/>
      <c r="N532" s="5"/>
      <c r="O532" s="5"/>
      <c r="P532" s="5"/>
      <c r="Q532" s="5"/>
      <c r="R532" s="5"/>
      <c r="S532" s="5"/>
      <c r="T532" s="5"/>
      <c r="U532" s="5"/>
      <c r="V532" s="5"/>
      <c r="W532" s="5"/>
      <c r="X532" s="5"/>
      <c r="Y532" s="5"/>
      <c r="Z532" s="5"/>
    </row>
    <row r="533" spans="1:26" ht="12.75" customHeight="1" x14ac:dyDescent="0.2">
      <c r="A533" s="55"/>
      <c r="B533" s="56"/>
      <c r="C533" s="56"/>
      <c r="D533" s="56"/>
      <c r="E533" s="56"/>
      <c r="F533" s="56"/>
      <c r="G533" s="56"/>
      <c r="H533" s="56"/>
      <c r="I533" s="56"/>
      <c r="J533" s="56"/>
      <c r="K533" s="5"/>
      <c r="L533" s="5"/>
      <c r="M533" s="5"/>
      <c r="N533" s="5"/>
      <c r="O533" s="5"/>
      <c r="P533" s="5"/>
      <c r="Q533" s="5"/>
      <c r="R533" s="5"/>
      <c r="S533" s="5"/>
      <c r="T533" s="5"/>
      <c r="U533" s="5"/>
      <c r="V533" s="5"/>
      <c r="W533" s="5"/>
      <c r="X533" s="5"/>
      <c r="Y533" s="5"/>
      <c r="Z533" s="5"/>
    </row>
    <row r="534" spans="1:26" ht="12.75" customHeight="1" x14ac:dyDescent="0.2">
      <c r="A534" s="55"/>
      <c r="B534" s="56"/>
      <c r="C534" s="56"/>
      <c r="D534" s="56"/>
      <c r="E534" s="56"/>
      <c r="F534" s="56"/>
      <c r="G534" s="56"/>
      <c r="H534" s="56"/>
      <c r="I534" s="56"/>
      <c r="J534" s="56"/>
      <c r="K534" s="5"/>
      <c r="L534" s="5"/>
      <c r="M534" s="5"/>
      <c r="N534" s="5"/>
      <c r="O534" s="5"/>
      <c r="P534" s="5"/>
      <c r="Q534" s="5"/>
      <c r="R534" s="5"/>
      <c r="S534" s="5"/>
      <c r="T534" s="5"/>
      <c r="U534" s="5"/>
      <c r="V534" s="5"/>
      <c r="W534" s="5"/>
      <c r="X534" s="5"/>
      <c r="Y534" s="5"/>
      <c r="Z534" s="5"/>
    </row>
    <row r="535" spans="1:26" ht="12.75" customHeight="1" x14ac:dyDescent="0.2">
      <c r="A535" s="55"/>
      <c r="B535" s="56"/>
      <c r="C535" s="56"/>
      <c r="D535" s="56"/>
      <c r="E535" s="56"/>
      <c r="F535" s="56"/>
      <c r="G535" s="56"/>
      <c r="H535" s="56"/>
      <c r="I535" s="56"/>
      <c r="J535" s="56"/>
      <c r="K535" s="5"/>
      <c r="L535" s="5"/>
      <c r="M535" s="5"/>
      <c r="N535" s="5"/>
      <c r="O535" s="5"/>
      <c r="P535" s="5"/>
      <c r="Q535" s="5"/>
      <c r="R535" s="5"/>
      <c r="S535" s="5"/>
      <c r="T535" s="5"/>
      <c r="U535" s="5"/>
      <c r="V535" s="5"/>
      <c r="W535" s="5"/>
      <c r="X535" s="5"/>
      <c r="Y535" s="5"/>
      <c r="Z535" s="5"/>
    </row>
    <row r="536" spans="1:26" ht="12.75" customHeight="1" x14ac:dyDescent="0.2">
      <c r="A536" s="55"/>
      <c r="B536" s="56"/>
      <c r="C536" s="56"/>
      <c r="D536" s="56"/>
      <c r="E536" s="56"/>
      <c r="F536" s="56"/>
      <c r="G536" s="56"/>
      <c r="H536" s="56"/>
      <c r="I536" s="56"/>
      <c r="J536" s="56"/>
      <c r="K536" s="5"/>
      <c r="L536" s="5"/>
      <c r="M536" s="5"/>
      <c r="N536" s="5"/>
      <c r="O536" s="5"/>
      <c r="P536" s="5"/>
      <c r="Q536" s="5"/>
      <c r="R536" s="5"/>
      <c r="S536" s="5"/>
      <c r="T536" s="5"/>
      <c r="U536" s="5"/>
      <c r="V536" s="5"/>
      <c r="W536" s="5"/>
      <c r="X536" s="5"/>
      <c r="Y536" s="5"/>
      <c r="Z536" s="5"/>
    </row>
    <row r="537" spans="1:26" ht="12.75" customHeight="1" x14ac:dyDescent="0.2">
      <c r="A537" s="55"/>
      <c r="B537" s="56"/>
      <c r="C537" s="56"/>
      <c r="D537" s="56"/>
      <c r="E537" s="56"/>
      <c r="F537" s="56"/>
      <c r="G537" s="56"/>
      <c r="H537" s="56"/>
      <c r="I537" s="56"/>
      <c r="J537" s="56"/>
      <c r="K537" s="5"/>
      <c r="L537" s="5"/>
      <c r="M537" s="5"/>
      <c r="N537" s="5"/>
      <c r="O537" s="5"/>
      <c r="P537" s="5"/>
      <c r="Q537" s="5"/>
      <c r="R537" s="5"/>
      <c r="S537" s="5"/>
      <c r="T537" s="5"/>
      <c r="U537" s="5"/>
      <c r="V537" s="5"/>
      <c r="W537" s="5"/>
      <c r="X537" s="5"/>
      <c r="Y537" s="5"/>
      <c r="Z537" s="5"/>
    </row>
    <row r="538" spans="1:26" ht="12.75" customHeight="1" x14ac:dyDescent="0.2">
      <c r="A538" s="55"/>
      <c r="B538" s="56"/>
      <c r="C538" s="56"/>
      <c r="D538" s="56"/>
      <c r="E538" s="56"/>
      <c r="F538" s="56"/>
      <c r="G538" s="56"/>
      <c r="H538" s="56"/>
      <c r="I538" s="56"/>
      <c r="J538" s="56"/>
      <c r="K538" s="5"/>
      <c r="L538" s="5"/>
      <c r="M538" s="5"/>
      <c r="N538" s="5"/>
      <c r="O538" s="5"/>
      <c r="P538" s="5"/>
      <c r="Q538" s="5"/>
      <c r="R538" s="5"/>
      <c r="S538" s="5"/>
      <c r="T538" s="5"/>
      <c r="U538" s="5"/>
      <c r="V538" s="5"/>
      <c r="W538" s="5"/>
      <c r="X538" s="5"/>
      <c r="Y538" s="5"/>
      <c r="Z538" s="5"/>
    </row>
    <row r="539" spans="1:26" ht="12.75" customHeight="1" x14ac:dyDescent="0.2">
      <c r="A539" s="55"/>
      <c r="B539" s="56"/>
      <c r="C539" s="56"/>
      <c r="D539" s="56"/>
      <c r="E539" s="56"/>
      <c r="F539" s="56"/>
      <c r="G539" s="56"/>
      <c r="H539" s="56"/>
      <c r="I539" s="56"/>
      <c r="J539" s="56"/>
      <c r="K539" s="5"/>
      <c r="L539" s="5"/>
      <c r="M539" s="5"/>
      <c r="N539" s="5"/>
      <c r="O539" s="5"/>
      <c r="P539" s="5"/>
      <c r="Q539" s="5"/>
      <c r="R539" s="5"/>
      <c r="S539" s="5"/>
      <c r="T539" s="5"/>
      <c r="U539" s="5"/>
      <c r="V539" s="5"/>
      <c r="W539" s="5"/>
      <c r="X539" s="5"/>
      <c r="Y539" s="5"/>
      <c r="Z539" s="5"/>
    </row>
    <row r="540" spans="1:26" ht="12.75" customHeight="1" x14ac:dyDescent="0.2">
      <c r="A540" s="55"/>
      <c r="B540" s="56"/>
      <c r="C540" s="56"/>
      <c r="D540" s="56"/>
      <c r="E540" s="56"/>
      <c r="F540" s="56"/>
      <c r="G540" s="56"/>
      <c r="H540" s="56"/>
      <c r="I540" s="56"/>
      <c r="J540" s="56"/>
      <c r="K540" s="5"/>
      <c r="L540" s="5"/>
      <c r="M540" s="5"/>
      <c r="N540" s="5"/>
      <c r="O540" s="5"/>
      <c r="P540" s="5"/>
      <c r="Q540" s="5"/>
      <c r="R540" s="5"/>
      <c r="S540" s="5"/>
      <c r="T540" s="5"/>
      <c r="U540" s="5"/>
      <c r="V540" s="5"/>
      <c r="W540" s="5"/>
      <c r="X540" s="5"/>
      <c r="Y540" s="5"/>
      <c r="Z540" s="5"/>
    </row>
    <row r="541" spans="1:26" ht="12.75" customHeight="1" x14ac:dyDescent="0.2">
      <c r="A541" s="55"/>
      <c r="B541" s="56"/>
      <c r="C541" s="56"/>
      <c r="D541" s="56"/>
      <c r="E541" s="56"/>
      <c r="F541" s="56"/>
      <c r="G541" s="56"/>
      <c r="H541" s="56"/>
      <c r="I541" s="56"/>
      <c r="J541" s="56"/>
      <c r="K541" s="5"/>
      <c r="L541" s="5"/>
      <c r="M541" s="5"/>
      <c r="N541" s="5"/>
      <c r="O541" s="5"/>
      <c r="P541" s="5"/>
      <c r="Q541" s="5"/>
      <c r="R541" s="5"/>
      <c r="S541" s="5"/>
      <c r="T541" s="5"/>
      <c r="U541" s="5"/>
      <c r="V541" s="5"/>
      <c r="W541" s="5"/>
      <c r="X541" s="5"/>
      <c r="Y541" s="5"/>
      <c r="Z541" s="5"/>
    </row>
    <row r="542" spans="1:26" ht="12.75" customHeight="1" x14ac:dyDescent="0.2">
      <c r="A542" s="55"/>
      <c r="B542" s="56"/>
      <c r="C542" s="56"/>
      <c r="D542" s="56"/>
      <c r="E542" s="56"/>
      <c r="F542" s="56"/>
      <c r="G542" s="56"/>
      <c r="H542" s="56"/>
      <c r="I542" s="56"/>
      <c r="J542" s="56"/>
      <c r="K542" s="5"/>
      <c r="L542" s="5"/>
      <c r="M542" s="5"/>
      <c r="N542" s="5"/>
      <c r="O542" s="5"/>
      <c r="P542" s="5"/>
      <c r="Q542" s="5"/>
      <c r="R542" s="5"/>
      <c r="S542" s="5"/>
      <c r="T542" s="5"/>
      <c r="U542" s="5"/>
      <c r="V542" s="5"/>
      <c r="W542" s="5"/>
      <c r="X542" s="5"/>
      <c r="Y542" s="5"/>
      <c r="Z542" s="5"/>
    </row>
    <row r="543" spans="1:26" ht="12.75" customHeight="1" x14ac:dyDescent="0.2">
      <c r="A543" s="55"/>
      <c r="B543" s="56"/>
      <c r="C543" s="56"/>
      <c r="D543" s="56"/>
      <c r="E543" s="56"/>
      <c r="F543" s="56"/>
      <c r="G543" s="56"/>
      <c r="H543" s="56"/>
      <c r="I543" s="56"/>
      <c r="J543" s="56"/>
      <c r="K543" s="5"/>
      <c r="L543" s="5"/>
      <c r="M543" s="5"/>
      <c r="N543" s="5"/>
      <c r="O543" s="5"/>
      <c r="P543" s="5"/>
      <c r="Q543" s="5"/>
      <c r="R543" s="5"/>
      <c r="S543" s="5"/>
      <c r="T543" s="5"/>
      <c r="U543" s="5"/>
      <c r="V543" s="5"/>
      <c r="W543" s="5"/>
      <c r="X543" s="5"/>
      <c r="Y543" s="5"/>
      <c r="Z543" s="5"/>
    </row>
    <row r="544" spans="1:26" ht="12.75" customHeight="1" x14ac:dyDescent="0.2">
      <c r="A544" s="55"/>
      <c r="B544" s="56"/>
      <c r="C544" s="56"/>
      <c r="D544" s="56"/>
      <c r="E544" s="56"/>
      <c r="F544" s="56"/>
      <c r="G544" s="56"/>
      <c r="H544" s="56"/>
      <c r="I544" s="56"/>
      <c r="J544" s="56"/>
      <c r="K544" s="5"/>
      <c r="L544" s="5"/>
      <c r="M544" s="5"/>
      <c r="N544" s="5"/>
      <c r="O544" s="5"/>
      <c r="P544" s="5"/>
      <c r="Q544" s="5"/>
      <c r="R544" s="5"/>
      <c r="S544" s="5"/>
      <c r="T544" s="5"/>
      <c r="U544" s="5"/>
      <c r="V544" s="5"/>
      <c r="W544" s="5"/>
      <c r="X544" s="5"/>
      <c r="Y544" s="5"/>
      <c r="Z544" s="5"/>
    </row>
    <row r="545" spans="1:26" ht="12.75" customHeight="1" x14ac:dyDescent="0.2">
      <c r="A545" s="55"/>
      <c r="B545" s="56"/>
      <c r="C545" s="56"/>
      <c r="D545" s="56"/>
      <c r="E545" s="56"/>
      <c r="F545" s="56"/>
      <c r="G545" s="56"/>
      <c r="H545" s="56"/>
      <c r="I545" s="56"/>
      <c r="J545" s="56"/>
      <c r="K545" s="5"/>
      <c r="L545" s="5"/>
      <c r="M545" s="5"/>
      <c r="N545" s="5"/>
      <c r="O545" s="5"/>
      <c r="P545" s="5"/>
      <c r="Q545" s="5"/>
      <c r="R545" s="5"/>
      <c r="S545" s="5"/>
      <c r="T545" s="5"/>
      <c r="U545" s="5"/>
      <c r="V545" s="5"/>
      <c r="W545" s="5"/>
      <c r="X545" s="5"/>
      <c r="Y545" s="5"/>
      <c r="Z545" s="5"/>
    </row>
    <row r="546" spans="1:26" ht="12.75" customHeight="1" x14ac:dyDescent="0.2">
      <c r="A546" s="55"/>
      <c r="B546" s="56"/>
      <c r="C546" s="56"/>
      <c r="D546" s="56"/>
      <c r="E546" s="56"/>
      <c r="F546" s="56"/>
      <c r="G546" s="56"/>
      <c r="H546" s="56"/>
      <c r="I546" s="56"/>
      <c r="J546" s="56"/>
      <c r="K546" s="5"/>
      <c r="L546" s="5"/>
      <c r="M546" s="5"/>
      <c r="N546" s="5"/>
      <c r="O546" s="5"/>
      <c r="P546" s="5"/>
      <c r="Q546" s="5"/>
      <c r="R546" s="5"/>
      <c r="S546" s="5"/>
      <c r="T546" s="5"/>
      <c r="U546" s="5"/>
      <c r="V546" s="5"/>
      <c r="W546" s="5"/>
      <c r="X546" s="5"/>
      <c r="Y546" s="5"/>
      <c r="Z546" s="5"/>
    </row>
    <row r="547" spans="1:26" ht="12.75" customHeight="1" x14ac:dyDescent="0.2">
      <c r="A547" s="55"/>
      <c r="B547" s="56"/>
      <c r="C547" s="56"/>
      <c r="D547" s="56"/>
      <c r="E547" s="56"/>
      <c r="F547" s="56"/>
      <c r="G547" s="56"/>
      <c r="H547" s="56"/>
      <c r="I547" s="56"/>
      <c r="J547" s="56"/>
      <c r="K547" s="5"/>
      <c r="L547" s="5"/>
      <c r="M547" s="5"/>
      <c r="N547" s="5"/>
      <c r="O547" s="5"/>
      <c r="P547" s="5"/>
      <c r="Q547" s="5"/>
      <c r="R547" s="5"/>
      <c r="S547" s="5"/>
      <c r="T547" s="5"/>
      <c r="U547" s="5"/>
      <c r="V547" s="5"/>
      <c r="W547" s="5"/>
      <c r="X547" s="5"/>
      <c r="Y547" s="5"/>
      <c r="Z547" s="5"/>
    </row>
    <row r="548" spans="1:26" ht="12.75" customHeight="1" x14ac:dyDescent="0.2">
      <c r="A548" s="55"/>
      <c r="B548" s="56"/>
      <c r="C548" s="56"/>
      <c r="D548" s="56"/>
      <c r="E548" s="56"/>
      <c r="F548" s="56"/>
      <c r="G548" s="56"/>
      <c r="H548" s="56"/>
      <c r="I548" s="56"/>
      <c r="J548" s="56"/>
      <c r="K548" s="5"/>
      <c r="L548" s="5"/>
      <c r="M548" s="5"/>
      <c r="N548" s="5"/>
      <c r="O548" s="5"/>
      <c r="P548" s="5"/>
      <c r="Q548" s="5"/>
      <c r="R548" s="5"/>
      <c r="S548" s="5"/>
      <c r="T548" s="5"/>
      <c r="U548" s="5"/>
      <c r="V548" s="5"/>
      <c r="W548" s="5"/>
      <c r="X548" s="5"/>
      <c r="Y548" s="5"/>
      <c r="Z548" s="5"/>
    </row>
    <row r="549" spans="1:26" ht="12.75" customHeight="1" x14ac:dyDescent="0.2">
      <c r="A549" s="55"/>
      <c r="B549" s="56"/>
      <c r="C549" s="56"/>
      <c r="D549" s="56"/>
      <c r="E549" s="56"/>
      <c r="F549" s="56"/>
      <c r="G549" s="56"/>
      <c r="H549" s="56"/>
      <c r="I549" s="56"/>
      <c r="J549" s="56"/>
      <c r="K549" s="5"/>
      <c r="L549" s="5"/>
      <c r="M549" s="5"/>
      <c r="N549" s="5"/>
      <c r="O549" s="5"/>
      <c r="P549" s="5"/>
      <c r="Q549" s="5"/>
      <c r="R549" s="5"/>
      <c r="S549" s="5"/>
      <c r="T549" s="5"/>
      <c r="U549" s="5"/>
      <c r="V549" s="5"/>
      <c r="W549" s="5"/>
      <c r="X549" s="5"/>
      <c r="Y549" s="5"/>
      <c r="Z549" s="5"/>
    </row>
    <row r="550" spans="1:26" ht="12.75" customHeight="1" x14ac:dyDescent="0.2">
      <c r="A550" s="55"/>
      <c r="B550" s="56"/>
      <c r="C550" s="56"/>
      <c r="D550" s="56"/>
      <c r="E550" s="56"/>
      <c r="F550" s="56"/>
      <c r="G550" s="56"/>
      <c r="H550" s="56"/>
      <c r="I550" s="56"/>
      <c r="J550" s="56"/>
      <c r="K550" s="5"/>
      <c r="L550" s="5"/>
      <c r="M550" s="5"/>
      <c r="N550" s="5"/>
      <c r="O550" s="5"/>
      <c r="P550" s="5"/>
      <c r="Q550" s="5"/>
      <c r="R550" s="5"/>
      <c r="S550" s="5"/>
      <c r="T550" s="5"/>
      <c r="U550" s="5"/>
      <c r="V550" s="5"/>
      <c r="W550" s="5"/>
      <c r="X550" s="5"/>
      <c r="Y550" s="5"/>
      <c r="Z550" s="5"/>
    </row>
    <row r="551" spans="1:26" ht="12.75" customHeight="1" x14ac:dyDescent="0.2">
      <c r="A551" s="55"/>
      <c r="B551" s="56"/>
      <c r="C551" s="56"/>
      <c r="D551" s="56"/>
      <c r="E551" s="56"/>
      <c r="F551" s="56"/>
      <c r="G551" s="56"/>
      <c r="H551" s="56"/>
      <c r="I551" s="56"/>
      <c r="J551" s="56"/>
      <c r="K551" s="5"/>
      <c r="L551" s="5"/>
      <c r="M551" s="5"/>
      <c r="N551" s="5"/>
      <c r="O551" s="5"/>
      <c r="P551" s="5"/>
      <c r="Q551" s="5"/>
      <c r="R551" s="5"/>
      <c r="S551" s="5"/>
      <c r="T551" s="5"/>
      <c r="U551" s="5"/>
      <c r="V551" s="5"/>
      <c r="W551" s="5"/>
      <c r="X551" s="5"/>
      <c r="Y551" s="5"/>
      <c r="Z551" s="5"/>
    </row>
    <row r="552" spans="1:26" ht="12.75" customHeight="1" x14ac:dyDescent="0.2">
      <c r="A552" s="55"/>
      <c r="B552" s="56"/>
      <c r="C552" s="56"/>
      <c r="D552" s="56"/>
      <c r="E552" s="56"/>
      <c r="F552" s="56"/>
      <c r="G552" s="56"/>
      <c r="H552" s="56"/>
      <c r="I552" s="56"/>
      <c r="J552" s="56"/>
      <c r="K552" s="5"/>
      <c r="L552" s="5"/>
      <c r="M552" s="5"/>
      <c r="N552" s="5"/>
      <c r="O552" s="5"/>
      <c r="P552" s="5"/>
      <c r="Q552" s="5"/>
      <c r="R552" s="5"/>
      <c r="S552" s="5"/>
      <c r="T552" s="5"/>
      <c r="U552" s="5"/>
      <c r="V552" s="5"/>
      <c r="W552" s="5"/>
      <c r="X552" s="5"/>
      <c r="Y552" s="5"/>
      <c r="Z552" s="5"/>
    </row>
    <row r="553" spans="1:26" ht="12.75" customHeight="1" x14ac:dyDescent="0.2">
      <c r="A553" s="55"/>
      <c r="B553" s="56"/>
      <c r="C553" s="56"/>
      <c r="D553" s="56"/>
      <c r="E553" s="56"/>
      <c r="F553" s="56"/>
      <c r="G553" s="56"/>
      <c r="H553" s="56"/>
      <c r="I553" s="56"/>
      <c r="J553" s="56"/>
      <c r="K553" s="5"/>
      <c r="L553" s="5"/>
      <c r="M553" s="5"/>
      <c r="N553" s="5"/>
      <c r="O553" s="5"/>
      <c r="P553" s="5"/>
      <c r="Q553" s="5"/>
      <c r="R553" s="5"/>
      <c r="S553" s="5"/>
      <c r="T553" s="5"/>
      <c r="U553" s="5"/>
      <c r="V553" s="5"/>
      <c r="W553" s="5"/>
      <c r="X553" s="5"/>
      <c r="Y553" s="5"/>
      <c r="Z553" s="5"/>
    </row>
    <row r="554" spans="1:26" ht="12.75" customHeight="1" x14ac:dyDescent="0.2">
      <c r="A554" s="55"/>
      <c r="B554" s="56"/>
      <c r="C554" s="56"/>
      <c r="D554" s="56"/>
      <c r="E554" s="56"/>
      <c r="F554" s="56"/>
      <c r="G554" s="56"/>
      <c r="H554" s="56"/>
      <c r="I554" s="56"/>
      <c r="J554" s="56"/>
      <c r="K554" s="5"/>
      <c r="L554" s="5"/>
      <c r="M554" s="5"/>
      <c r="N554" s="5"/>
      <c r="O554" s="5"/>
      <c r="P554" s="5"/>
      <c r="Q554" s="5"/>
      <c r="R554" s="5"/>
      <c r="S554" s="5"/>
      <c r="T554" s="5"/>
      <c r="U554" s="5"/>
      <c r="V554" s="5"/>
      <c r="W554" s="5"/>
      <c r="X554" s="5"/>
      <c r="Y554" s="5"/>
      <c r="Z554" s="5"/>
    </row>
    <row r="555" spans="1:26" ht="12.75" customHeight="1" x14ac:dyDescent="0.2">
      <c r="A555" s="55"/>
      <c r="B555" s="56"/>
      <c r="C555" s="56"/>
      <c r="D555" s="56"/>
      <c r="E555" s="56"/>
      <c r="F555" s="56"/>
      <c r="G555" s="56"/>
      <c r="H555" s="56"/>
      <c r="I555" s="56"/>
      <c r="J555" s="56"/>
      <c r="K555" s="5"/>
      <c r="L555" s="5"/>
      <c r="M555" s="5"/>
      <c r="N555" s="5"/>
      <c r="O555" s="5"/>
      <c r="P555" s="5"/>
      <c r="Q555" s="5"/>
      <c r="R555" s="5"/>
      <c r="S555" s="5"/>
      <c r="T555" s="5"/>
      <c r="U555" s="5"/>
      <c r="V555" s="5"/>
      <c r="W555" s="5"/>
      <c r="X555" s="5"/>
      <c r="Y555" s="5"/>
      <c r="Z555" s="5"/>
    </row>
    <row r="556" spans="1:26" ht="12.75" customHeight="1" x14ac:dyDescent="0.2">
      <c r="A556" s="55"/>
      <c r="B556" s="56"/>
      <c r="C556" s="56"/>
      <c r="D556" s="56"/>
      <c r="E556" s="56"/>
      <c r="F556" s="56"/>
      <c r="G556" s="56"/>
      <c r="H556" s="56"/>
      <c r="I556" s="56"/>
      <c r="J556" s="56"/>
      <c r="K556" s="5"/>
      <c r="L556" s="5"/>
      <c r="M556" s="5"/>
      <c r="N556" s="5"/>
      <c r="O556" s="5"/>
      <c r="P556" s="5"/>
      <c r="Q556" s="5"/>
      <c r="R556" s="5"/>
      <c r="S556" s="5"/>
      <c r="T556" s="5"/>
      <c r="U556" s="5"/>
      <c r="V556" s="5"/>
      <c r="W556" s="5"/>
      <c r="X556" s="5"/>
      <c r="Y556" s="5"/>
      <c r="Z556" s="5"/>
    </row>
    <row r="557" spans="1:26" ht="12.75" customHeight="1" x14ac:dyDescent="0.2">
      <c r="A557" s="55"/>
      <c r="B557" s="56"/>
      <c r="C557" s="56"/>
      <c r="D557" s="56"/>
      <c r="E557" s="56"/>
      <c r="F557" s="56"/>
      <c r="G557" s="56"/>
      <c r="H557" s="56"/>
      <c r="I557" s="56"/>
      <c r="J557" s="56"/>
      <c r="K557" s="5"/>
      <c r="L557" s="5"/>
      <c r="M557" s="5"/>
      <c r="N557" s="5"/>
      <c r="O557" s="5"/>
      <c r="P557" s="5"/>
      <c r="Q557" s="5"/>
      <c r="R557" s="5"/>
      <c r="S557" s="5"/>
      <c r="T557" s="5"/>
      <c r="U557" s="5"/>
      <c r="V557" s="5"/>
      <c r="W557" s="5"/>
      <c r="X557" s="5"/>
      <c r="Y557" s="5"/>
      <c r="Z557" s="5"/>
    </row>
    <row r="558" spans="1:26" ht="12.75" customHeight="1" x14ac:dyDescent="0.2">
      <c r="A558" s="55"/>
      <c r="B558" s="56"/>
      <c r="C558" s="56"/>
      <c r="D558" s="56"/>
      <c r="E558" s="56"/>
      <c r="F558" s="56"/>
      <c r="G558" s="56"/>
      <c r="H558" s="56"/>
      <c r="I558" s="56"/>
      <c r="J558" s="56"/>
      <c r="K558" s="5"/>
      <c r="L558" s="5"/>
      <c r="M558" s="5"/>
      <c r="N558" s="5"/>
      <c r="O558" s="5"/>
      <c r="P558" s="5"/>
      <c r="Q558" s="5"/>
      <c r="R558" s="5"/>
      <c r="S558" s="5"/>
      <c r="T558" s="5"/>
      <c r="U558" s="5"/>
      <c r="V558" s="5"/>
      <c r="W558" s="5"/>
      <c r="X558" s="5"/>
      <c r="Y558" s="5"/>
      <c r="Z558" s="5"/>
    </row>
    <row r="559" spans="1:26" ht="12.75" customHeight="1" x14ac:dyDescent="0.2">
      <c r="A559" s="55"/>
      <c r="B559" s="56"/>
      <c r="C559" s="56"/>
      <c r="D559" s="56"/>
      <c r="E559" s="56"/>
      <c r="F559" s="56"/>
      <c r="G559" s="56"/>
      <c r="H559" s="56"/>
      <c r="I559" s="56"/>
      <c r="J559" s="56"/>
      <c r="K559" s="5"/>
      <c r="L559" s="5"/>
      <c r="M559" s="5"/>
      <c r="N559" s="5"/>
      <c r="O559" s="5"/>
      <c r="P559" s="5"/>
      <c r="Q559" s="5"/>
      <c r="R559" s="5"/>
      <c r="S559" s="5"/>
      <c r="T559" s="5"/>
      <c r="U559" s="5"/>
      <c r="V559" s="5"/>
      <c r="W559" s="5"/>
      <c r="X559" s="5"/>
      <c r="Y559" s="5"/>
      <c r="Z559" s="5"/>
    </row>
    <row r="560" spans="1:26" ht="12.75" customHeight="1" x14ac:dyDescent="0.2">
      <c r="A560" s="55"/>
      <c r="B560" s="56"/>
      <c r="C560" s="56"/>
      <c r="D560" s="56"/>
      <c r="E560" s="56"/>
      <c r="F560" s="56"/>
      <c r="G560" s="56"/>
      <c r="H560" s="56"/>
      <c r="I560" s="56"/>
      <c r="J560" s="56"/>
      <c r="K560" s="5"/>
      <c r="L560" s="5"/>
      <c r="M560" s="5"/>
      <c r="N560" s="5"/>
      <c r="O560" s="5"/>
      <c r="P560" s="5"/>
      <c r="Q560" s="5"/>
      <c r="R560" s="5"/>
      <c r="S560" s="5"/>
      <c r="T560" s="5"/>
      <c r="U560" s="5"/>
      <c r="V560" s="5"/>
      <c r="W560" s="5"/>
      <c r="X560" s="5"/>
      <c r="Y560" s="5"/>
      <c r="Z560" s="5"/>
    </row>
    <row r="561" spans="1:26" ht="12.75" customHeight="1" x14ac:dyDescent="0.2">
      <c r="A561" s="55"/>
      <c r="B561" s="56"/>
      <c r="C561" s="56"/>
      <c r="D561" s="56"/>
      <c r="E561" s="56"/>
      <c r="F561" s="56"/>
      <c r="G561" s="56"/>
      <c r="H561" s="56"/>
      <c r="I561" s="56"/>
      <c r="J561" s="56"/>
      <c r="K561" s="5"/>
      <c r="L561" s="5"/>
      <c r="M561" s="5"/>
      <c r="N561" s="5"/>
      <c r="O561" s="5"/>
      <c r="P561" s="5"/>
      <c r="Q561" s="5"/>
      <c r="R561" s="5"/>
      <c r="S561" s="5"/>
      <c r="T561" s="5"/>
      <c r="U561" s="5"/>
      <c r="V561" s="5"/>
      <c r="W561" s="5"/>
      <c r="X561" s="5"/>
      <c r="Y561" s="5"/>
      <c r="Z561" s="5"/>
    </row>
    <row r="562" spans="1:26" ht="12.75" customHeight="1" x14ac:dyDescent="0.2">
      <c r="A562" s="55"/>
      <c r="B562" s="56"/>
      <c r="C562" s="56"/>
      <c r="D562" s="56"/>
      <c r="E562" s="56"/>
      <c r="F562" s="56"/>
      <c r="G562" s="56"/>
      <c r="H562" s="56"/>
      <c r="I562" s="56"/>
      <c r="J562" s="56"/>
      <c r="K562" s="5"/>
      <c r="L562" s="5"/>
      <c r="M562" s="5"/>
      <c r="N562" s="5"/>
      <c r="O562" s="5"/>
      <c r="P562" s="5"/>
      <c r="Q562" s="5"/>
      <c r="R562" s="5"/>
      <c r="S562" s="5"/>
      <c r="T562" s="5"/>
      <c r="U562" s="5"/>
      <c r="V562" s="5"/>
      <c r="W562" s="5"/>
      <c r="X562" s="5"/>
      <c r="Y562" s="5"/>
      <c r="Z562" s="5"/>
    </row>
    <row r="563" spans="1:26" ht="12.75" customHeight="1" x14ac:dyDescent="0.2">
      <c r="A563" s="55"/>
      <c r="B563" s="56"/>
      <c r="C563" s="56"/>
      <c r="D563" s="56"/>
      <c r="E563" s="56"/>
      <c r="F563" s="56"/>
      <c r="G563" s="56"/>
      <c r="H563" s="56"/>
      <c r="I563" s="56"/>
      <c r="J563" s="56"/>
      <c r="K563" s="5"/>
      <c r="L563" s="5"/>
      <c r="M563" s="5"/>
      <c r="N563" s="5"/>
      <c r="O563" s="5"/>
      <c r="P563" s="5"/>
      <c r="Q563" s="5"/>
      <c r="R563" s="5"/>
      <c r="S563" s="5"/>
      <c r="T563" s="5"/>
      <c r="U563" s="5"/>
      <c r="V563" s="5"/>
      <c r="W563" s="5"/>
      <c r="X563" s="5"/>
      <c r="Y563" s="5"/>
      <c r="Z563" s="5"/>
    </row>
    <row r="564" spans="1:26" ht="12.75" customHeight="1" x14ac:dyDescent="0.2">
      <c r="A564" s="55"/>
      <c r="B564" s="56"/>
      <c r="C564" s="56"/>
      <c r="D564" s="56"/>
      <c r="E564" s="56"/>
      <c r="F564" s="56"/>
      <c r="G564" s="56"/>
      <c r="H564" s="56"/>
      <c r="I564" s="56"/>
      <c r="J564" s="56"/>
      <c r="K564" s="5"/>
      <c r="L564" s="5"/>
      <c r="M564" s="5"/>
      <c r="N564" s="5"/>
      <c r="O564" s="5"/>
      <c r="P564" s="5"/>
      <c r="Q564" s="5"/>
      <c r="R564" s="5"/>
      <c r="S564" s="5"/>
      <c r="T564" s="5"/>
      <c r="U564" s="5"/>
      <c r="V564" s="5"/>
      <c r="W564" s="5"/>
      <c r="X564" s="5"/>
      <c r="Y564" s="5"/>
      <c r="Z564" s="5"/>
    </row>
    <row r="565" spans="1:26" ht="12.75" customHeight="1" x14ac:dyDescent="0.2">
      <c r="A565" s="55"/>
      <c r="B565" s="56"/>
      <c r="C565" s="56"/>
      <c r="D565" s="56"/>
      <c r="E565" s="56"/>
      <c r="F565" s="56"/>
      <c r="G565" s="56"/>
      <c r="H565" s="56"/>
      <c r="I565" s="56"/>
      <c r="J565" s="56"/>
      <c r="K565" s="5"/>
      <c r="L565" s="5"/>
      <c r="M565" s="5"/>
      <c r="N565" s="5"/>
      <c r="O565" s="5"/>
      <c r="P565" s="5"/>
      <c r="Q565" s="5"/>
      <c r="R565" s="5"/>
      <c r="S565" s="5"/>
      <c r="T565" s="5"/>
      <c r="U565" s="5"/>
      <c r="V565" s="5"/>
      <c r="W565" s="5"/>
      <c r="X565" s="5"/>
      <c r="Y565" s="5"/>
      <c r="Z565" s="5"/>
    </row>
    <row r="566" spans="1:26" ht="12.75" customHeight="1" x14ac:dyDescent="0.2">
      <c r="A566" s="55"/>
      <c r="B566" s="56"/>
      <c r="C566" s="56"/>
      <c r="D566" s="56"/>
      <c r="E566" s="56"/>
      <c r="F566" s="56"/>
      <c r="G566" s="56"/>
      <c r="H566" s="56"/>
      <c r="I566" s="56"/>
      <c r="J566" s="56"/>
      <c r="K566" s="5"/>
      <c r="L566" s="5"/>
      <c r="M566" s="5"/>
      <c r="N566" s="5"/>
      <c r="O566" s="5"/>
      <c r="P566" s="5"/>
      <c r="Q566" s="5"/>
      <c r="R566" s="5"/>
      <c r="S566" s="5"/>
      <c r="T566" s="5"/>
      <c r="U566" s="5"/>
      <c r="V566" s="5"/>
      <c r="W566" s="5"/>
      <c r="X566" s="5"/>
      <c r="Y566" s="5"/>
      <c r="Z566" s="5"/>
    </row>
    <row r="567" spans="1:26" ht="12.75" customHeight="1" x14ac:dyDescent="0.2">
      <c r="A567" s="55"/>
      <c r="B567" s="56"/>
      <c r="C567" s="56"/>
      <c r="D567" s="56"/>
      <c r="E567" s="56"/>
      <c r="F567" s="56"/>
      <c r="G567" s="56"/>
      <c r="H567" s="56"/>
      <c r="I567" s="56"/>
      <c r="J567" s="56"/>
      <c r="K567" s="5"/>
      <c r="L567" s="5"/>
      <c r="M567" s="5"/>
      <c r="N567" s="5"/>
      <c r="O567" s="5"/>
      <c r="P567" s="5"/>
      <c r="Q567" s="5"/>
      <c r="R567" s="5"/>
      <c r="S567" s="5"/>
      <c r="T567" s="5"/>
      <c r="U567" s="5"/>
      <c r="V567" s="5"/>
      <c r="W567" s="5"/>
      <c r="X567" s="5"/>
      <c r="Y567" s="5"/>
      <c r="Z567" s="5"/>
    </row>
    <row r="568" spans="1:26" ht="12.75" customHeight="1" x14ac:dyDescent="0.2">
      <c r="A568" s="55"/>
      <c r="B568" s="56"/>
      <c r="C568" s="56"/>
      <c r="D568" s="56"/>
      <c r="E568" s="56"/>
      <c r="F568" s="56"/>
      <c r="G568" s="56"/>
      <c r="H568" s="56"/>
      <c r="I568" s="56"/>
      <c r="J568" s="56"/>
      <c r="K568" s="5"/>
      <c r="L568" s="5"/>
      <c r="M568" s="5"/>
      <c r="N568" s="5"/>
      <c r="O568" s="5"/>
      <c r="P568" s="5"/>
      <c r="Q568" s="5"/>
      <c r="R568" s="5"/>
      <c r="S568" s="5"/>
      <c r="T568" s="5"/>
      <c r="U568" s="5"/>
      <c r="V568" s="5"/>
      <c r="W568" s="5"/>
      <c r="X568" s="5"/>
      <c r="Y568" s="5"/>
      <c r="Z568" s="5"/>
    </row>
    <row r="569" spans="1:26" ht="12.75" customHeight="1" x14ac:dyDescent="0.2">
      <c r="A569" s="55"/>
      <c r="B569" s="56"/>
      <c r="C569" s="56"/>
      <c r="D569" s="56"/>
      <c r="E569" s="56"/>
      <c r="F569" s="56"/>
      <c r="G569" s="56"/>
      <c r="H569" s="56"/>
      <c r="I569" s="56"/>
      <c r="J569" s="56"/>
      <c r="K569" s="5"/>
      <c r="L569" s="5"/>
      <c r="M569" s="5"/>
      <c r="N569" s="5"/>
      <c r="O569" s="5"/>
      <c r="P569" s="5"/>
      <c r="Q569" s="5"/>
      <c r="R569" s="5"/>
      <c r="S569" s="5"/>
      <c r="T569" s="5"/>
      <c r="U569" s="5"/>
      <c r="V569" s="5"/>
      <c r="W569" s="5"/>
      <c r="X569" s="5"/>
      <c r="Y569" s="5"/>
      <c r="Z569" s="5"/>
    </row>
    <row r="570" spans="1:26" ht="12.75" customHeight="1" x14ac:dyDescent="0.2">
      <c r="A570" s="55"/>
      <c r="B570" s="56"/>
      <c r="C570" s="56"/>
      <c r="D570" s="56"/>
      <c r="E570" s="56"/>
      <c r="F570" s="56"/>
      <c r="G570" s="56"/>
      <c r="H570" s="56"/>
      <c r="I570" s="56"/>
      <c r="J570" s="56"/>
      <c r="K570" s="5"/>
      <c r="L570" s="5"/>
      <c r="M570" s="5"/>
      <c r="N570" s="5"/>
      <c r="O570" s="5"/>
      <c r="P570" s="5"/>
      <c r="Q570" s="5"/>
      <c r="R570" s="5"/>
      <c r="S570" s="5"/>
      <c r="T570" s="5"/>
      <c r="U570" s="5"/>
      <c r="V570" s="5"/>
      <c r="W570" s="5"/>
      <c r="X570" s="5"/>
      <c r="Y570" s="5"/>
      <c r="Z570" s="5"/>
    </row>
    <row r="571" spans="1:26" ht="12.75" customHeight="1" x14ac:dyDescent="0.2">
      <c r="A571" s="55"/>
      <c r="B571" s="56"/>
      <c r="C571" s="56"/>
      <c r="D571" s="56"/>
      <c r="E571" s="56"/>
      <c r="F571" s="56"/>
      <c r="G571" s="56"/>
      <c r="H571" s="56"/>
      <c r="I571" s="56"/>
      <c r="J571" s="56"/>
      <c r="K571" s="5"/>
      <c r="L571" s="5"/>
      <c r="M571" s="5"/>
      <c r="N571" s="5"/>
      <c r="O571" s="5"/>
      <c r="P571" s="5"/>
      <c r="Q571" s="5"/>
      <c r="R571" s="5"/>
      <c r="S571" s="5"/>
      <c r="T571" s="5"/>
      <c r="U571" s="5"/>
      <c r="V571" s="5"/>
      <c r="W571" s="5"/>
      <c r="X571" s="5"/>
      <c r="Y571" s="5"/>
      <c r="Z571" s="5"/>
    </row>
    <row r="572" spans="1:26" ht="12.75" customHeight="1" x14ac:dyDescent="0.2">
      <c r="A572" s="55"/>
      <c r="B572" s="56"/>
      <c r="C572" s="56"/>
      <c r="D572" s="56"/>
      <c r="E572" s="56"/>
      <c r="F572" s="56"/>
      <c r="G572" s="56"/>
      <c r="H572" s="56"/>
      <c r="I572" s="56"/>
      <c r="J572" s="56"/>
      <c r="K572" s="5"/>
      <c r="L572" s="5"/>
      <c r="M572" s="5"/>
      <c r="N572" s="5"/>
      <c r="O572" s="5"/>
      <c r="P572" s="5"/>
      <c r="Q572" s="5"/>
      <c r="R572" s="5"/>
      <c r="S572" s="5"/>
      <c r="T572" s="5"/>
      <c r="U572" s="5"/>
      <c r="V572" s="5"/>
      <c r="W572" s="5"/>
      <c r="X572" s="5"/>
      <c r="Y572" s="5"/>
      <c r="Z572" s="5"/>
    </row>
    <row r="573" spans="1:26" ht="12.75" customHeight="1" x14ac:dyDescent="0.2">
      <c r="A573" s="55"/>
      <c r="B573" s="56"/>
      <c r="C573" s="56"/>
      <c r="D573" s="56"/>
      <c r="E573" s="56"/>
      <c r="F573" s="56"/>
      <c r="G573" s="56"/>
      <c r="H573" s="56"/>
      <c r="I573" s="56"/>
      <c r="J573" s="56"/>
      <c r="K573" s="5"/>
      <c r="L573" s="5"/>
      <c r="M573" s="5"/>
      <c r="N573" s="5"/>
      <c r="O573" s="5"/>
      <c r="P573" s="5"/>
      <c r="Q573" s="5"/>
      <c r="R573" s="5"/>
      <c r="S573" s="5"/>
      <c r="T573" s="5"/>
      <c r="U573" s="5"/>
      <c r="V573" s="5"/>
      <c r="W573" s="5"/>
      <c r="X573" s="5"/>
      <c r="Y573" s="5"/>
      <c r="Z573" s="5"/>
    </row>
    <row r="574" spans="1:26" ht="12.75" customHeight="1" x14ac:dyDescent="0.2">
      <c r="A574" s="55"/>
      <c r="B574" s="56"/>
      <c r="C574" s="56"/>
      <c r="D574" s="56"/>
      <c r="E574" s="56"/>
      <c r="F574" s="56"/>
      <c r="G574" s="56"/>
      <c r="H574" s="56"/>
      <c r="I574" s="56"/>
      <c r="J574" s="56"/>
      <c r="K574" s="5"/>
      <c r="L574" s="5"/>
      <c r="M574" s="5"/>
      <c r="N574" s="5"/>
      <c r="O574" s="5"/>
      <c r="P574" s="5"/>
      <c r="Q574" s="5"/>
      <c r="R574" s="5"/>
      <c r="S574" s="5"/>
      <c r="T574" s="5"/>
      <c r="U574" s="5"/>
      <c r="V574" s="5"/>
      <c r="W574" s="5"/>
      <c r="X574" s="5"/>
      <c r="Y574" s="5"/>
      <c r="Z574" s="5"/>
    </row>
    <row r="575" spans="1:26" ht="12.75" customHeight="1" x14ac:dyDescent="0.2">
      <c r="A575" s="55"/>
      <c r="B575" s="56"/>
      <c r="C575" s="56"/>
      <c r="D575" s="56"/>
      <c r="E575" s="56"/>
      <c r="F575" s="56"/>
      <c r="G575" s="56"/>
      <c r="H575" s="56"/>
      <c r="I575" s="56"/>
      <c r="J575" s="56"/>
      <c r="K575" s="5"/>
      <c r="L575" s="5"/>
      <c r="M575" s="5"/>
      <c r="N575" s="5"/>
      <c r="O575" s="5"/>
      <c r="P575" s="5"/>
      <c r="Q575" s="5"/>
      <c r="R575" s="5"/>
      <c r="S575" s="5"/>
      <c r="T575" s="5"/>
      <c r="U575" s="5"/>
      <c r="V575" s="5"/>
      <c r="W575" s="5"/>
      <c r="X575" s="5"/>
      <c r="Y575" s="5"/>
      <c r="Z575" s="5"/>
    </row>
    <row r="576" spans="1:26" ht="12.75" customHeight="1" x14ac:dyDescent="0.2">
      <c r="A576" s="55"/>
      <c r="B576" s="56"/>
      <c r="C576" s="56"/>
      <c r="D576" s="56"/>
      <c r="E576" s="56"/>
      <c r="F576" s="56"/>
      <c r="G576" s="56"/>
      <c r="H576" s="56"/>
      <c r="I576" s="56"/>
      <c r="J576" s="56"/>
      <c r="K576" s="5"/>
      <c r="L576" s="5"/>
      <c r="M576" s="5"/>
      <c r="N576" s="5"/>
      <c r="O576" s="5"/>
      <c r="P576" s="5"/>
      <c r="Q576" s="5"/>
      <c r="R576" s="5"/>
      <c r="S576" s="5"/>
      <c r="T576" s="5"/>
      <c r="U576" s="5"/>
      <c r="V576" s="5"/>
      <c r="W576" s="5"/>
      <c r="X576" s="5"/>
      <c r="Y576" s="5"/>
      <c r="Z576" s="5"/>
    </row>
    <row r="577" spans="1:26" ht="12.75" customHeight="1" x14ac:dyDescent="0.2">
      <c r="A577" s="55"/>
      <c r="B577" s="56"/>
      <c r="C577" s="56"/>
      <c r="D577" s="56"/>
      <c r="E577" s="56"/>
      <c r="F577" s="56"/>
      <c r="G577" s="56"/>
      <c r="H577" s="56"/>
      <c r="I577" s="56"/>
      <c r="J577" s="56"/>
      <c r="K577" s="5"/>
      <c r="L577" s="5"/>
      <c r="M577" s="5"/>
      <c r="N577" s="5"/>
      <c r="O577" s="5"/>
      <c r="P577" s="5"/>
      <c r="Q577" s="5"/>
      <c r="R577" s="5"/>
      <c r="S577" s="5"/>
      <c r="T577" s="5"/>
      <c r="U577" s="5"/>
      <c r="V577" s="5"/>
      <c r="W577" s="5"/>
      <c r="X577" s="5"/>
      <c r="Y577" s="5"/>
      <c r="Z577" s="5"/>
    </row>
    <row r="578" spans="1:26" ht="12.75" customHeight="1" x14ac:dyDescent="0.2">
      <c r="A578" s="55"/>
      <c r="B578" s="56"/>
      <c r="C578" s="56"/>
      <c r="D578" s="56"/>
      <c r="E578" s="56"/>
      <c r="F578" s="56"/>
      <c r="G578" s="56"/>
      <c r="H578" s="56"/>
      <c r="I578" s="56"/>
      <c r="J578" s="56"/>
      <c r="K578" s="5"/>
      <c r="L578" s="5"/>
      <c r="M578" s="5"/>
      <c r="N578" s="5"/>
      <c r="O578" s="5"/>
      <c r="P578" s="5"/>
      <c r="Q578" s="5"/>
      <c r="R578" s="5"/>
      <c r="S578" s="5"/>
      <c r="T578" s="5"/>
      <c r="U578" s="5"/>
      <c r="V578" s="5"/>
      <c r="W578" s="5"/>
      <c r="X578" s="5"/>
      <c r="Y578" s="5"/>
      <c r="Z578" s="5"/>
    </row>
    <row r="579" spans="1:26" ht="12.75" customHeight="1" x14ac:dyDescent="0.2">
      <c r="A579" s="55"/>
      <c r="B579" s="56"/>
      <c r="C579" s="56"/>
      <c r="D579" s="56"/>
      <c r="E579" s="56"/>
      <c r="F579" s="56"/>
      <c r="G579" s="56"/>
      <c r="H579" s="56"/>
      <c r="I579" s="56"/>
      <c r="J579" s="56"/>
      <c r="K579" s="5"/>
      <c r="L579" s="5"/>
      <c r="M579" s="5"/>
      <c r="N579" s="5"/>
      <c r="O579" s="5"/>
      <c r="P579" s="5"/>
      <c r="Q579" s="5"/>
      <c r="R579" s="5"/>
      <c r="S579" s="5"/>
      <c r="T579" s="5"/>
      <c r="U579" s="5"/>
      <c r="V579" s="5"/>
      <c r="W579" s="5"/>
      <c r="X579" s="5"/>
      <c r="Y579" s="5"/>
      <c r="Z579" s="5"/>
    </row>
    <row r="580" spans="1:26" ht="12.75" customHeight="1" x14ac:dyDescent="0.2">
      <c r="A580" s="55"/>
      <c r="B580" s="56"/>
      <c r="C580" s="56"/>
      <c r="D580" s="56"/>
      <c r="E580" s="56"/>
      <c r="F580" s="56"/>
      <c r="G580" s="56"/>
      <c r="H580" s="56"/>
      <c r="I580" s="56"/>
      <c r="J580" s="56"/>
      <c r="K580" s="5"/>
      <c r="L580" s="5"/>
      <c r="M580" s="5"/>
      <c r="N580" s="5"/>
      <c r="O580" s="5"/>
      <c r="P580" s="5"/>
      <c r="Q580" s="5"/>
      <c r="R580" s="5"/>
      <c r="S580" s="5"/>
      <c r="T580" s="5"/>
      <c r="U580" s="5"/>
      <c r="V580" s="5"/>
      <c r="W580" s="5"/>
      <c r="X580" s="5"/>
      <c r="Y580" s="5"/>
      <c r="Z580" s="5"/>
    </row>
    <row r="581" spans="1:26" ht="12.75" customHeight="1" x14ac:dyDescent="0.2">
      <c r="A581" s="55"/>
      <c r="B581" s="56"/>
      <c r="C581" s="56"/>
      <c r="D581" s="56"/>
      <c r="E581" s="56"/>
      <c r="F581" s="56"/>
      <c r="G581" s="56"/>
      <c r="H581" s="56"/>
      <c r="I581" s="56"/>
      <c r="J581" s="56"/>
      <c r="K581" s="5"/>
      <c r="L581" s="5"/>
      <c r="M581" s="5"/>
      <c r="N581" s="5"/>
      <c r="O581" s="5"/>
      <c r="P581" s="5"/>
      <c r="Q581" s="5"/>
      <c r="R581" s="5"/>
      <c r="S581" s="5"/>
      <c r="T581" s="5"/>
      <c r="U581" s="5"/>
      <c r="V581" s="5"/>
      <c r="W581" s="5"/>
      <c r="X581" s="5"/>
      <c r="Y581" s="5"/>
      <c r="Z581" s="5"/>
    </row>
    <row r="582" spans="1:26" ht="12.75" customHeight="1" x14ac:dyDescent="0.2">
      <c r="A582" s="55"/>
      <c r="B582" s="56"/>
      <c r="C582" s="56"/>
      <c r="D582" s="56"/>
      <c r="E582" s="56"/>
      <c r="F582" s="56"/>
      <c r="G582" s="56"/>
      <c r="H582" s="56"/>
      <c r="I582" s="56"/>
      <c r="J582" s="56"/>
      <c r="K582" s="5"/>
      <c r="L582" s="5"/>
      <c r="M582" s="5"/>
      <c r="N582" s="5"/>
      <c r="O582" s="5"/>
      <c r="P582" s="5"/>
      <c r="Q582" s="5"/>
      <c r="R582" s="5"/>
      <c r="S582" s="5"/>
      <c r="T582" s="5"/>
      <c r="U582" s="5"/>
      <c r="V582" s="5"/>
      <c r="W582" s="5"/>
      <c r="X582" s="5"/>
      <c r="Y582" s="5"/>
      <c r="Z582" s="5"/>
    </row>
    <row r="583" spans="1:26" ht="12.75" customHeight="1" x14ac:dyDescent="0.2">
      <c r="A583" s="55"/>
      <c r="B583" s="56"/>
      <c r="C583" s="56"/>
      <c r="D583" s="56"/>
      <c r="E583" s="56"/>
      <c r="F583" s="56"/>
      <c r="G583" s="56"/>
      <c r="H583" s="56"/>
      <c r="I583" s="56"/>
      <c r="J583" s="56"/>
      <c r="K583" s="5"/>
      <c r="L583" s="5"/>
      <c r="M583" s="5"/>
      <c r="N583" s="5"/>
      <c r="O583" s="5"/>
      <c r="P583" s="5"/>
      <c r="Q583" s="5"/>
      <c r="R583" s="5"/>
      <c r="S583" s="5"/>
      <c r="T583" s="5"/>
      <c r="U583" s="5"/>
      <c r="V583" s="5"/>
      <c r="W583" s="5"/>
      <c r="X583" s="5"/>
      <c r="Y583" s="5"/>
      <c r="Z583" s="5"/>
    </row>
    <row r="584" spans="1:26" ht="12.75" customHeight="1" x14ac:dyDescent="0.2">
      <c r="A584" s="55"/>
      <c r="B584" s="56"/>
      <c r="C584" s="56"/>
      <c r="D584" s="56"/>
      <c r="E584" s="56"/>
      <c r="F584" s="56"/>
      <c r="G584" s="56"/>
      <c r="H584" s="56"/>
      <c r="I584" s="56"/>
      <c r="J584" s="56"/>
      <c r="K584" s="5"/>
      <c r="L584" s="5"/>
      <c r="M584" s="5"/>
      <c r="N584" s="5"/>
      <c r="O584" s="5"/>
      <c r="P584" s="5"/>
      <c r="Q584" s="5"/>
      <c r="R584" s="5"/>
      <c r="S584" s="5"/>
      <c r="T584" s="5"/>
      <c r="U584" s="5"/>
      <c r="V584" s="5"/>
      <c r="W584" s="5"/>
      <c r="X584" s="5"/>
      <c r="Y584" s="5"/>
      <c r="Z584" s="5"/>
    </row>
    <row r="585" spans="1:26" ht="12.75" customHeight="1" x14ac:dyDescent="0.2">
      <c r="A585" s="55"/>
      <c r="B585" s="56"/>
      <c r="C585" s="56"/>
      <c r="D585" s="56"/>
      <c r="E585" s="56"/>
      <c r="F585" s="56"/>
      <c r="G585" s="56"/>
      <c r="H585" s="56"/>
      <c r="I585" s="56"/>
      <c r="J585" s="56"/>
      <c r="K585" s="5"/>
      <c r="L585" s="5"/>
      <c r="M585" s="5"/>
      <c r="N585" s="5"/>
      <c r="O585" s="5"/>
      <c r="P585" s="5"/>
      <c r="Q585" s="5"/>
      <c r="R585" s="5"/>
      <c r="S585" s="5"/>
      <c r="T585" s="5"/>
      <c r="U585" s="5"/>
      <c r="V585" s="5"/>
      <c r="W585" s="5"/>
      <c r="X585" s="5"/>
      <c r="Y585" s="5"/>
      <c r="Z585" s="5"/>
    </row>
    <row r="586" spans="1:26" ht="12.75" customHeight="1" x14ac:dyDescent="0.2">
      <c r="A586" s="55"/>
      <c r="B586" s="56"/>
      <c r="C586" s="56"/>
      <c r="D586" s="56"/>
      <c r="E586" s="56"/>
      <c r="F586" s="56"/>
      <c r="G586" s="56"/>
      <c r="H586" s="56"/>
      <c r="I586" s="56"/>
      <c r="J586" s="56"/>
      <c r="K586" s="5"/>
      <c r="L586" s="5"/>
      <c r="M586" s="5"/>
      <c r="N586" s="5"/>
      <c r="O586" s="5"/>
      <c r="P586" s="5"/>
      <c r="Q586" s="5"/>
      <c r="R586" s="5"/>
      <c r="S586" s="5"/>
      <c r="T586" s="5"/>
      <c r="U586" s="5"/>
      <c r="V586" s="5"/>
      <c r="W586" s="5"/>
      <c r="X586" s="5"/>
      <c r="Y586" s="5"/>
      <c r="Z586" s="5"/>
    </row>
    <row r="587" spans="1:26" ht="12.75" customHeight="1" x14ac:dyDescent="0.2">
      <c r="A587" s="55"/>
      <c r="B587" s="56"/>
      <c r="C587" s="56"/>
      <c r="D587" s="56"/>
      <c r="E587" s="56"/>
      <c r="F587" s="56"/>
      <c r="G587" s="56"/>
      <c r="H587" s="56"/>
      <c r="I587" s="56"/>
      <c r="J587" s="56"/>
      <c r="K587" s="5"/>
      <c r="L587" s="5"/>
      <c r="M587" s="5"/>
      <c r="N587" s="5"/>
      <c r="O587" s="5"/>
      <c r="P587" s="5"/>
      <c r="Q587" s="5"/>
      <c r="R587" s="5"/>
      <c r="S587" s="5"/>
      <c r="T587" s="5"/>
      <c r="U587" s="5"/>
      <c r="V587" s="5"/>
      <c r="W587" s="5"/>
      <c r="X587" s="5"/>
      <c r="Y587" s="5"/>
      <c r="Z587" s="5"/>
    </row>
    <row r="588" spans="1:26" ht="12.75" customHeight="1" x14ac:dyDescent="0.2">
      <c r="A588" s="55"/>
      <c r="B588" s="56"/>
      <c r="C588" s="56"/>
      <c r="D588" s="56"/>
      <c r="E588" s="56"/>
      <c r="F588" s="56"/>
      <c r="G588" s="56"/>
      <c r="H588" s="56"/>
      <c r="I588" s="56"/>
      <c r="J588" s="56"/>
      <c r="K588" s="5"/>
      <c r="L588" s="5"/>
      <c r="M588" s="5"/>
      <c r="N588" s="5"/>
      <c r="O588" s="5"/>
      <c r="P588" s="5"/>
      <c r="Q588" s="5"/>
      <c r="R588" s="5"/>
      <c r="S588" s="5"/>
      <c r="T588" s="5"/>
      <c r="U588" s="5"/>
      <c r="V588" s="5"/>
      <c r="W588" s="5"/>
      <c r="X588" s="5"/>
      <c r="Y588" s="5"/>
      <c r="Z588" s="5"/>
    </row>
    <row r="589" spans="1:26" ht="12.75" customHeight="1" x14ac:dyDescent="0.2">
      <c r="A589" s="55"/>
      <c r="B589" s="56"/>
      <c r="C589" s="56"/>
      <c r="D589" s="56"/>
      <c r="E589" s="56"/>
      <c r="F589" s="56"/>
      <c r="G589" s="56"/>
      <c r="H589" s="56"/>
      <c r="I589" s="56"/>
      <c r="J589" s="56"/>
      <c r="K589" s="5"/>
      <c r="L589" s="5"/>
      <c r="M589" s="5"/>
      <c r="N589" s="5"/>
      <c r="O589" s="5"/>
      <c r="P589" s="5"/>
      <c r="Q589" s="5"/>
      <c r="R589" s="5"/>
      <c r="S589" s="5"/>
      <c r="T589" s="5"/>
      <c r="U589" s="5"/>
      <c r="V589" s="5"/>
      <c r="W589" s="5"/>
      <c r="X589" s="5"/>
      <c r="Y589" s="5"/>
      <c r="Z589" s="5"/>
    </row>
    <row r="590" spans="1:26" ht="12.75" customHeight="1" x14ac:dyDescent="0.2">
      <c r="A590" s="55"/>
      <c r="B590" s="56"/>
      <c r="C590" s="56"/>
      <c r="D590" s="56"/>
      <c r="E590" s="56"/>
      <c r="F590" s="56"/>
      <c r="G590" s="56"/>
      <c r="H590" s="56"/>
      <c r="I590" s="56"/>
      <c r="J590" s="56"/>
      <c r="K590" s="5"/>
      <c r="L590" s="5"/>
      <c r="M590" s="5"/>
      <c r="N590" s="5"/>
      <c r="O590" s="5"/>
      <c r="P590" s="5"/>
      <c r="Q590" s="5"/>
      <c r="R590" s="5"/>
      <c r="S590" s="5"/>
      <c r="T590" s="5"/>
      <c r="U590" s="5"/>
      <c r="V590" s="5"/>
      <c r="W590" s="5"/>
      <c r="X590" s="5"/>
      <c r="Y590" s="5"/>
      <c r="Z590" s="5"/>
    </row>
    <row r="591" spans="1:26" ht="12.75" customHeight="1" x14ac:dyDescent="0.2">
      <c r="A591" s="55"/>
      <c r="B591" s="56"/>
      <c r="C591" s="56"/>
      <c r="D591" s="56"/>
      <c r="E591" s="56"/>
      <c r="F591" s="56"/>
      <c r="G591" s="56"/>
      <c r="H591" s="56"/>
      <c r="I591" s="56"/>
      <c r="J591" s="56"/>
      <c r="K591" s="5"/>
      <c r="L591" s="5"/>
      <c r="M591" s="5"/>
      <c r="N591" s="5"/>
      <c r="O591" s="5"/>
      <c r="P591" s="5"/>
      <c r="Q591" s="5"/>
      <c r="R591" s="5"/>
      <c r="S591" s="5"/>
      <c r="T591" s="5"/>
      <c r="U591" s="5"/>
      <c r="V591" s="5"/>
      <c r="W591" s="5"/>
      <c r="X591" s="5"/>
      <c r="Y591" s="5"/>
      <c r="Z591" s="5"/>
    </row>
    <row r="592" spans="1:26" ht="12.75" customHeight="1" x14ac:dyDescent="0.2">
      <c r="A592" s="55"/>
      <c r="B592" s="56"/>
      <c r="C592" s="56"/>
      <c r="D592" s="56"/>
      <c r="E592" s="56"/>
      <c r="F592" s="56"/>
      <c r="G592" s="56"/>
      <c r="H592" s="56"/>
      <c r="I592" s="56"/>
      <c r="J592" s="56"/>
      <c r="K592" s="5"/>
      <c r="L592" s="5"/>
      <c r="M592" s="5"/>
      <c r="N592" s="5"/>
      <c r="O592" s="5"/>
      <c r="P592" s="5"/>
      <c r="Q592" s="5"/>
      <c r="R592" s="5"/>
      <c r="S592" s="5"/>
      <c r="T592" s="5"/>
      <c r="U592" s="5"/>
      <c r="V592" s="5"/>
      <c r="W592" s="5"/>
      <c r="X592" s="5"/>
      <c r="Y592" s="5"/>
      <c r="Z592" s="5"/>
    </row>
    <row r="593" spans="1:26" ht="12.75" customHeight="1" x14ac:dyDescent="0.2">
      <c r="A593" s="55"/>
      <c r="B593" s="56"/>
      <c r="C593" s="56"/>
      <c r="D593" s="56"/>
      <c r="E593" s="56"/>
      <c r="F593" s="56"/>
      <c r="G593" s="56"/>
      <c r="H593" s="56"/>
      <c r="I593" s="56"/>
      <c r="J593" s="56"/>
      <c r="K593" s="5"/>
      <c r="L593" s="5"/>
      <c r="M593" s="5"/>
      <c r="N593" s="5"/>
      <c r="O593" s="5"/>
      <c r="P593" s="5"/>
      <c r="Q593" s="5"/>
      <c r="R593" s="5"/>
      <c r="S593" s="5"/>
      <c r="T593" s="5"/>
      <c r="U593" s="5"/>
      <c r="V593" s="5"/>
      <c r="W593" s="5"/>
      <c r="X593" s="5"/>
      <c r="Y593" s="5"/>
      <c r="Z593" s="5"/>
    </row>
    <row r="594" spans="1:26" ht="12.75" customHeight="1" x14ac:dyDescent="0.2">
      <c r="A594" s="55"/>
      <c r="B594" s="56"/>
      <c r="C594" s="56"/>
      <c r="D594" s="56"/>
      <c r="E594" s="56"/>
      <c r="F594" s="56"/>
      <c r="G594" s="56"/>
      <c r="H594" s="56"/>
      <c r="I594" s="56"/>
      <c r="J594" s="56"/>
      <c r="K594" s="5"/>
      <c r="L594" s="5"/>
      <c r="M594" s="5"/>
      <c r="N594" s="5"/>
      <c r="O594" s="5"/>
      <c r="P594" s="5"/>
      <c r="Q594" s="5"/>
      <c r="R594" s="5"/>
      <c r="S594" s="5"/>
      <c r="T594" s="5"/>
      <c r="U594" s="5"/>
      <c r="V594" s="5"/>
      <c r="W594" s="5"/>
      <c r="X594" s="5"/>
      <c r="Y594" s="5"/>
      <c r="Z594" s="5"/>
    </row>
    <row r="595" spans="1:26" ht="12.75" customHeight="1" x14ac:dyDescent="0.2">
      <c r="A595" s="55"/>
      <c r="B595" s="56"/>
      <c r="C595" s="56"/>
      <c r="D595" s="56"/>
      <c r="E595" s="56"/>
      <c r="F595" s="56"/>
      <c r="G595" s="56"/>
      <c r="H595" s="56"/>
      <c r="I595" s="56"/>
      <c r="J595" s="56"/>
      <c r="K595" s="5"/>
      <c r="L595" s="5"/>
      <c r="M595" s="5"/>
      <c r="N595" s="5"/>
      <c r="O595" s="5"/>
      <c r="P595" s="5"/>
      <c r="Q595" s="5"/>
      <c r="R595" s="5"/>
      <c r="S595" s="5"/>
      <c r="T595" s="5"/>
      <c r="U595" s="5"/>
      <c r="V595" s="5"/>
      <c r="W595" s="5"/>
      <c r="X595" s="5"/>
      <c r="Y595" s="5"/>
      <c r="Z595" s="5"/>
    </row>
    <row r="596" spans="1:26" ht="12.75" customHeight="1" x14ac:dyDescent="0.2">
      <c r="A596" s="55"/>
      <c r="B596" s="56"/>
      <c r="C596" s="56"/>
      <c r="D596" s="56"/>
      <c r="E596" s="56"/>
      <c r="F596" s="56"/>
      <c r="G596" s="56"/>
      <c r="H596" s="56"/>
      <c r="I596" s="56"/>
      <c r="J596" s="56"/>
      <c r="K596" s="5"/>
      <c r="L596" s="5"/>
      <c r="M596" s="5"/>
      <c r="N596" s="5"/>
      <c r="O596" s="5"/>
      <c r="P596" s="5"/>
      <c r="Q596" s="5"/>
      <c r="R596" s="5"/>
      <c r="S596" s="5"/>
      <c r="T596" s="5"/>
      <c r="U596" s="5"/>
      <c r="V596" s="5"/>
      <c r="W596" s="5"/>
      <c r="X596" s="5"/>
      <c r="Y596" s="5"/>
      <c r="Z596" s="5"/>
    </row>
    <row r="597" spans="1:26" ht="12.75" customHeight="1" x14ac:dyDescent="0.2">
      <c r="A597" s="55"/>
      <c r="B597" s="56"/>
      <c r="C597" s="56"/>
      <c r="D597" s="56"/>
      <c r="E597" s="56"/>
      <c r="F597" s="56"/>
      <c r="G597" s="56"/>
      <c r="H597" s="56"/>
      <c r="I597" s="56"/>
      <c r="J597" s="56"/>
      <c r="K597" s="5"/>
      <c r="L597" s="5"/>
      <c r="M597" s="5"/>
      <c r="N597" s="5"/>
      <c r="O597" s="5"/>
      <c r="P597" s="5"/>
      <c r="Q597" s="5"/>
      <c r="R597" s="5"/>
      <c r="S597" s="5"/>
      <c r="T597" s="5"/>
      <c r="U597" s="5"/>
      <c r="V597" s="5"/>
      <c r="W597" s="5"/>
      <c r="X597" s="5"/>
      <c r="Y597" s="5"/>
      <c r="Z597" s="5"/>
    </row>
    <row r="598" spans="1:26" ht="12.75" customHeight="1" x14ac:dyDescent="0.2">
      <c r="A598" s="55"/>
      <c r="B598" s="56"/>
      <c r="C598" s="56"/>
      <c r="D598" s="56"/>
      <c r="E598" s="56"/>
      <c r="F598" s="56"/>
      <c r="G598" s="56"/>
      <c r="H598" s="56"/>
      <c r="I598" s="56"/>
      <c r="J598" s="56"/>
      <c r="K598" s="5"/>
      <c r="L598" s="5"/>
      <c r="M598" s="5"/>
      <c r="N598" s="5"/>
      <c r="O598" s="5"/>
      <c r="P598" s="5"/>
      <c r="Q598" s="5"/>
      <c r="R598" s="5"/>
      <c r="S598" s="5"/>
      <c r="T598" s="5"/>
      <c r="U598" s="5"/>
      <c r="V598" s="5"/>
      <c r="W598" s="5"/>
      <c r="X598" s="5"/>
      <c r="Y598" s="5"/>
      <c r="Z598" s="5"/>
    </row>
    <row r="599" spans="1:26" ht="12.75" customHeight="1" x14ac:dyDescent="0.2">
      <c r="A599" s="55"/>
      <c r="B599" s="56"/>
      <c r="C599" s="56"/>
      <c r="D599" s="56"/>
      <c r="E599" s="56"/>
      <c r="F599" s="56"/>
      <c r="G599" s="56"/>
      <c r="H599" s="56"/>
      <c r="I599" s="56"/>
      <c r="J599" s="56"/>
      <c r="K599" s="5"/>
      <c r="L599" s="5"/>
      <c r="M599" s="5"/>
      <c r="N599" s="5"/>
      <c r="O599" s="5"/>
      <c r="P599" s="5"/>
      <c r="Q599" s="5"/>
      <c r="R599" s="5"/>
      <c r="S599" s="5"/>
      <c r="T599" s="5"/>
      <c r="U599" s="5"/>
      <c r="V599" s="5"/>
      <c r="W599" s="5"/>
      <c r="X599" s="5"/>
      <c r="Y599" s="5"/>
      <c r="Z599" s="5"/>
    </row>
    <row r="600" spans="1:26" ht="12.75" customHeight="1" x14ac:dyDescent="0.2">
      <c r="A600" s="55"/>
      <c r="B600" s="56"/>
      <c r="C600" s="56"/>
      <c r="D600" s="56"/>
      <c r="E600" s="56"/>
      <c r="F600" s="56"/>
      <c r="G600" s="56"/>
      <c r="H600" s="56"/>
      <c r="I600" s="56"/>
      <c r="J600" s="56"/>
      <c r="K600" s="5"/>
      <c r="L600" s="5"/>
      <c r="M600" s="5"/>
      <c r="N600" s="5"/>
      <c r="O600" s="5"/>
      <c r="P600" s="5"/>
      <c r="Q600" s="5"/>
      <c r="R600" s="5"/>
      <c r="S600" s="5"/>
      <c r="T600" s="5"/>
      <c r="U600" s="5"/>
      <c r="V600" s="5"/>
      <c r="W600" s="5"/>
      <c r="X600" s="5"/>
      <c r="Y600" s="5"/>
      <c r="Z600" s="5"/>
    </row>
    <row r="601" spans="1:26" ht="12.75" customHeight="1" x14ac:dyDescent="0.2">
      <c r="A601" s="55"/>
      <c r="B601" s="56"/>
      <c r="C601" s="56"/>
      <c r="D601" s="56"/>
      <c r="E601" s="56"/>
      <c r="F601" s="56"/>
      <c r="G601" s="56"/>
      <c r="H601" s="56"/>
      <c r="I601" s="56"/>
      <c r="J601" s="56"/>
      <c r="K601" s="5"/>
      <c r="L601" s="5"/>
      <c r="M601" s="5"/>
      <c r="N601" s="5"/>
      <c r="O601" s="5"/>
      <c r="P601" s="5"/>
      <c r="Q601" s="5"/>
      <c r="R601" s="5"/>
      <c r="S601" s="5"/>
      <c r="T601" s="5"/>
      <c r="U601" s="5"/>
      <c r="V601" s="5"/>
      <c r="W601" s="5"/>
      <c r="X601" s="5"/>
      <c r="Y601" s="5"/>
      <c r="Z601" s="5"/>
    </row>
    <row r="602" spans="1:26" ht="12.75" customHeight="1" x14ac:dyDescent="0.2">
      <c r="A602" s="55"/>
      <c r="B602" s="56"/>
      <c r="C602" s="56"/>
      <c r="D602" s="56"/>
      <c r="E602" s="56"/>
      <c r="F602" s="56"/>
      <c r="G602" s="56"/>
      <c r="H602" s="56"/>
      <c r="I602" s="56"/>
      <c r="J602" s="56"/>
      <c r="K602" s="5"/>
      <c r="L602" s="5"/>
      <c r="M602" s="5"/>
      <c r="N602" s="5"/>
      <c r="O602" s="5"/>
      <c r="P602" s="5"/>
      <c r="Q602" s="5"/>
      <c r="R602" s="5"/>
      <c r="S602" s="5"/>
      <c r="T602" s="5"/>
      <c r="U602" s="5"/>
      <c r="V602" s="5"/>
      <c r="W602" s="5"/>
      <c r="X602" s="5"/>
      <c r="Y602" s="5"/>
      <c r="Z602" s="5"/>
    </row>
    <row r="603" spans="1:26" ht="12.75" customHeight="1" x14ac:dyDescent="0.2">
      <c r="A603" s="55"/>
      <c r="B603" s="56"/>
      <c r="C603" s="56"/>
      <c r="D603" s="56"/>
      <c r="E603" s="56"/>
      <c r="F603" s="56"/>
      <c r="G603" s="56"/>
      <c r="H603" s="56"/>
      <c r="I603" s="56"/>
      <c r="J603" s="56"/>
      <c r="K603" s="5"/>
      <c r="L603" s="5"/>
      <c r="M603" s="5"/>
      <c r="N603" s="5"/>
      <c r="O603" s="5"/>
      <c r="P603" s="5"/>
      <c r="Q603" s="5"/>
      <c r="R603" s="5"/>
      <c r="S603" s="5"/>
      <c r="T603" s="5"/>
      <c r="U603" s="5"/>
      <c r="V603" s="5"/>
      <c r="W603" s="5"/>
      <c r="X603" s="5"/>
      <c r="Y603" s="5"/>
      <c r="Z603" s="5"/>
    </row>
    <row r="604" spans="1:26" ht="12.75" customHeight="1" x14ac:dyDescent="0.2">
      <c r="A604" s="55"/>
      <c r="B604" s="56"/>
      <c r="C604" s="56"/>
      <c r="D604" s="56"/>
      <c r="E604" s="56"/>
      <c r="F604" s="56"/>
      <c r="G604" s="56"/>
      <c r="H604" s="56"/>
      <c r="I604" s="56"/>
      <c r="J604" s="56"/>
      <c r="K604" s="5"/>
      <c r="L604" s="5"/>
      <c r="M604" s="5"/>
      <c r="N604" s="5"/>
      <c r="O604" s="5"/>
      <c r="P604" s="5"/>
      <c r="Q604" s="5"/>
      <c r="R604" s="5"/>
      <c r="S604" s="5"/>
      <c r="T604" s="5"/>
      <c r="U604" s="5"/>
      <c r="V604" s="5"/>
      <c r="W604" s="5"/>
      <c r="X604" s="5"/>
      <c r="Y604" s="5"/>
      <c r="Z604" s="5"/>
    </row>
    <row r="605" spans="1:26" ht="12.75" customHeight="1" x14ac:dyDescent="0.2">
      <c r="A605" s="55"/>
      <c r="B605" s="56"/>
      <c r="C605" s="56"/>
      <c r="D605" s="56"/>
      <c r="E605" s="56"/>
      <c r="F605" s="56"/>
      <c r="G605" s="56"/>
      <c r="H605" s="56"/>
      <c r="I605" s="56"/>
      <c r="J605" s="56"/>
      <c r="K605" s="5"/>
      <c r="L605" s="5"/>
      <c r="M605" s="5"/>
      <c r="N605" s="5"/>
      <c r="O605" s="5"/>
      <c r="P605" s="5"/>
      <c r="Q605" s="5"/>
      <c r="R605" s="5"/>
      <c r="S605" s="5"/>
      <c r="T605" s="5"/>
      <c r="U605" s="5"/>
      <c r="V605" s="5"/>
      <c r="W605" s="5"/>
      <c r="X605" s="5"/>
      <c r="Y605" s="5"/>
      <c r="Z605" s="5"/>
    </row>
    <row r="606" spans="1:26" ht="12.75" customHeight="1" x14ac:dyDescent="0.2">
      <c r="A606" s="55"/>
      <c r="B606" s="56"/>
      <c r="C606" s="56"/>
      <c r="D606" s="56"/>
      <c r="E606" s="56"/>
      <c r="F606" s="56"/>
      <c r="G606" s="56"/>
      <c r="H606" s="56"/>
      <c r="I606" s="56"/>
      <c r="J606" s="56"/>
      <c r="K606" s="5"/>
      <c r="L606" s="5"/>
      <c r="M606" s="5"/>
      <c r="N606" s="5"/>
      <c r="O606" s="5"/>
      <c r="P606" s="5"/>
      <c r="Q606" s="5"/>
      <c r="R606" s="5"/>
      <c r="S606" s="5"/>
      <c r="T606" s="5"/>
      <c r="U606" s="5"/>
      <c r="V606" s="5"/>
      <c r="W606" s="5"/>
      <c r="X606" s="5"/>
      <c r="Y606" s="5"/>
      <c r="Z606" s="5"/>
    </row>
    <row r="607" spans="1:26" ht="12.75" customHeight="1" x14ac:dyDescent="0.2">
      <c r="A607" s="55"/>
      <c r="B607" s="56"/>
      <c r="C607" s="56"/>
      <c r="D607" s="56"/>
      <c r="E607" s="56"/>
      <c r="F607" s="56"/>
      <c r="G607" s="56"/>
      <c r="H607" s="56"/>
      <c r="I607" s="56"/>
      <c r="J607" s="56"/>
      <c r="K607" s="5"/>
      <c r="L607" s="5"/>
      <c r="M607" s="5"/>
      <c r="N607" s="5"/>
      <c r="O607" s="5"/>
      <c r="P607" s="5"/>
      <c r="Q607" s="5"/>
      <c r="R607" s="5"/>
      <c r="S607" s="5"/>
      <c r="T607" s="5"/>
      <c r="U607" s="5"/>
      <c r="V607" s="5"/>
      <c r="W607" s="5"/>
      <c r="X607" s="5"/>
      <c r="Y607" s="5"/>
      <c r="Z607" s="5"/>
    </row>
    <row r="608" spans="1:26" ht="12.75" customHeight="1" x14ac:dyDescent="0.2">
      <c r="A608" s="55"/>
      <c r="B608" s="56"/>
      <c r="C608" s="56"/>
      <c r="D608" s="56"/>
      <c r="E608" s="56"/>
      <c r="F608" s="56"/>
      <c r="G608" s="56"/>
      <c r="H608" s="56"/>
      <c r="I608" s="56"/>
      <c r="J608" s="56"/>
      <c r="K608" s="5"/>
      <c r="L608" s="5"/>
      <c r="M608" s="5"/>
      <c r="N608" s="5"/>
      <c r="O608" s="5"/>
      <c r="P608" s="5"/>
      <c r="Q608" s="5"/>
      <c r="R608" s="5"/>
      <c r="S608" s="5"/>
      <c r="T608" s="5"/>
      <c r="U608" s="5"/>
      <c r="V608" s="5"/>
      <c r="W608" s="5"/>
      <c r="X608" s="5"/>
      <c r="Y608" s="5"/>
      <c r="Z608" s="5"/>
    </row>
    <row r="609" spans="1:26" ht="12.75" customHeight="1" x14ac:dyDescent="0.2">
      <c r="A609" s="55"/>
      <c r="B609" s="56"/>
      <c r="C609" s="56"/>
      <c r="D609" s="56"/>
      <c r="E609" s="56"/>
      <c r="F609" s="56"/>
      <c r="G609" s="56"/>
      <c r="H609" s="56"/>
      <c r="I609" s="56"/>
      <c r="J609" s="56"/>
      <c r="K609" s="5"/>
      <c r="L609" s="5"/>
      <c r="M609" s="5"/>
      <c r="N609" s="5"/>
      <c r="O609" s="5"/>
      <c r="P609" s="5"/>
      <c r="Q609" s="5"/>
      <c r="R609" s="5"/>
      <c r="S609" s="5"/>
      <c r="T609" s="5"/>
      <c r="U609" s="5"/>
      <c r="V609" s="5"/>
      <c r="W609" s="5"/>
      <c r="X609" s="5"/>
      <c r="Y609" s="5"/>
      <c r="Z609" s="5"/>
    </row>
    <row r="610" spans="1:26" ht="12.75" customHeight="1" x14ac:dyDescent="0.2">
      <c r="A610" s="55"/>
      <c r="B610" s="56"/>
      <c r="C610" s="56"/>
      <c r="D610" s="56"/>
      <c r="E610" s="56"/>
      <c r="F610" s="56"/>
      <c r="G610" s="56"/>
      <c r="H610" s="56"/>
      <c r="I610" s="56"/>
      <c r="J610" s="56"/>
      <c r="K610" s="5"/>
      <c r="L610" s="5"/>
      <c r="M610" s="5"/>
      <c r="N610" s="5"/>
      <c r="O610" s="5"/>
      <c r="P610" s="5"/>
      <c r="Q610" s="5"/>
      <c r="R610" s="5"/>
      <c r="S610" s="5"/>
      <c r="T610" s="5"/>
      <c r="U610" s="5"/>
      <c r="V610" s="5"/>
      <c r="W610" s="5"/>
      <c r="X610" s="5"/>
      <c r="Y610" s="5"/>
      <c r="Z610" s="5"/>
    </row>
    <row r="611" spans="1:26" ht="12.75" customHeight="1" x14ac:dyDescent="0.2">
      <c r="A611" s="55"/>
      <c r="B611" s="56"/>
      <c r="C611" s="56"/>
      <c r="D611" s="56"/>
      <c r="E611" s="56"/>
      <c r="F611" s="56"/>
      <c r="G611" s="56"/>
      <c r="H611" s="56"/>
      <c r="I611" s="56"/>
      <c r="J611" s="56"/>
      <c r="K611" s="5"/>
      <c r="L611" s="5"/>
      <c r="M611" s="5"/>
      <c r="N611" s="5"/>
      <c r="O611" s="5"/>
      <c r="P611" s="5"/>
      <c r="Q611" s="5"/>
      <c r="R611" s="5"/>
      <c r="S611" s="5"/>
      <c r="T611" s="5"/>
      <c r="U611" s="5"/>
      <c r="V611" s="5"/>
      <c r="W611" s="5"/>
      <c r="X611" s="5"/>
      <c r="Y611" s="5"/>
      <c r="Z611" s="5"/>
    </row>
    <row r="612" spans="1:26" ht="12.75" customHeight="1" x14ac:dyDescent="0.2">
      <c r="A612" s="55"/>
      <c r="B612" s="56"/>
      <c r="C612" s="56"/>
      <c r="D612" s="56"/>
      <c r="E612" s="56"/>
      <c r="F612" s="56"/>
      <c r="G612" s="56"/>
      <c r="H612" s="56"/>
      <c r="I612" s="56"/>
      <c r="J612" s="56"/>
      <c r="K612" s="5"/>
      <c r="L612" s="5"/>
      <c r="M612" s="5"/>
      <c r="N612" s="5"/>
      <c r="O612" s="5"/>
      <c r="P612" s="5"/>
      <c r="Q612" s="5"/>
      <c r="R612" s="5"/>
      <c r="S612" s="5"/>
      <c r="T612" s="5"/>
      <c r="U612" s="5"/>
      <c r="V612" s="5"/>
      <c r="W612" s="5"/>
      <c r="X612" s="5"/>
      <c r="Y612" s="5"/>
      <c r="Z612" s="5"/>
    </row>
    <row r="613" spans="1:26" ht="12.75" customHeight="1" x14ac:dyDescent="0.2">
      <c r="A613" s="55"/>
      <c r="B613" s="56"/>
      <c r="C613" s="56"/>
      <c r="D613" s="56"/>
      <c r="E613" s="56"/>
      <c r="F613" s="56"/>
      <c r="G613" s="56"/>
      <c r="H613" s="56"/>
      <c r="I613" s="56"/>
      <c r="J613" s="56"/>
      <c r="K613" s="5"/>
      <c r="L613" s="5"/>
      <c r="M613" s="5"/>
      <c r="N613" s="5"/>
      <c r="O613" s="5"/>
      <c r="P613" s="5"/>
      <c r="Q613" s="5"/>
      <c r="R613" s="5"/>
      <c r="S613" s="5"/>
      <c r="T613" s="5"/>
      <c r="U613" s="5"/>
      <c r="V613" s="5"/>
      <c r="W613" s="5"/>
      <c r="X613" s="5"/>
      <c r="Y613" s="5"/>
      <c r="Z613" s="5"/>
    </row>
    <row r="614" spans="1:26" ht="12.75" customHeight="1" x14ac:dyDescent="0.2">
      <c r="A614" s="55"/>
      <c r="B614" s="56"/>
      <c r="C614" s="56"/>
      <c r="D614" s="56"/>
      <c r="E614" s="56"/>
      <c r="F614" s="56"/>
      <c r="G614" s="56"/>
      <c r="H614" s="56"/>
      <c r="I614" s="56"/>
      <c r="J614" s="56"/>
      <c r="K614" s="5"/>
      <c r="L614" s="5"/>
      <c r="M614" s="5"/>
      <c r="N614" s="5"/>
      <c r="O614" s="5"/>
      <c r="P614" s="5"/>
      <c r="Q614" s="5"/>
      <c r="R614" s="5"/>
      <c r="S614" s="5"/>
      <c r="T614" s="5"/>
      <c r="U614" s="5"/>
      <c r="V614" s="5"/>
      <c r="W614" s="5"/>
      <c r="X614" s="5"/>
      <c r="Y614" s="5"/>
      <c r="Z614" s="5"/>
    </row>
    <row r="615" spans="1:26" ht="12.75" customHeight="1" x14ac:dyDescent="0.2">
      <c r="A615" s="55"/>
      <c r="B615" s="56"/>
      <c r="C615" s="56"/>
      <c r="D615" s="56"/>
      <c r="E615" s="56"/>
      <c r="F615" s="56"/>
      <c r="G615" s="56"/>
      <c r="H615" s="56"/>
      <c r="I615" s="56"/>
      <c r="J615" s="56"/>
      <c r="K615" s="5"/>
      <c r="L615" s="5"/>
      <c r="M615" s="5"/>
      <c r="N615" s="5"/>
      <c r="O615" s="5"/>
      <c r="P615" s="5"/>
      <c r="Q615" s="5"/>
      <c r="R615" s="5"/>
      <c r="S615" s="5"/>
      <c r="T615" s="5"/>
      <c r="U615" s="5"/>
      <c r="V615" s="5"/>
      <c r="W615" s="5"/>
      <c r="X615" s="5"/>
      <c r="Y615" s="5"/>
      <c r="Z615" s="5"/>
    </row>
    <row r="616" spans="1:26" ht="12.75" customHeight="1" x14ac:dyDescent="0.2">
      <c r="A616" s="55"/>
      <c r="B616" s="56"/>
      <c r="C616" s="56"/>
      <c r="D616" s="56"/>
      <c r="E616" s="56"/>
      <c r="F616" s="56"/>
      <c r="G616" s="56"/>
      <c r="H616" s="56"/>
      <c r="I616" s="56"/>
      <c r="J616" s="56"/>
      <c r="K616" s="5"/>
      <c r="L616" s="5"/>
      <c r="M616" s="5"/>
      <c r="N616" s="5"/>
      <c r="O616" s="5"/>
      <c r="P616" s="5"/>
      <c r="Q616" s="5"/>
      <c r="R616" s="5"/>
      <c r="S616" s="5"/>
      <c r="T616" s="5"/>
      <c r="U616" s="5"/>
      <c r="V616" s="5"/>
      <c r="W616" s="5"/>
      <c r="X616" s="5"/>
      <c r="Y616" s="5"/>
      <c r="Z616" s="5"/>
    </row>
    <row r="617" spans="1:26" ht="12.75" customHeight="1" x14ac:dyDescent="0.2">
      <c r="A617" s="55"/>
      <c r="B617" s="56"/>
      <c r="C617" s="56"/>
      <c r="D617" s="56"/>
      <c r="E617" s="56"/>
      <c r="F617" s="56"/>
      <c r="G617" s="56"/>
      <c r="H617" s="56"/>
      <c r="I617" s="56"/>
      <c r="J617" s="56"/>
      <c r="K617" s="5"/>
      <c r="L617" s="5"/>
      <c r="M617" s="5"/>
      <c r="N617" s="5"/>
      <c r="O617" s="5"/>
      <c r="P617" s="5"/>
      <c r="Q617" s="5"/>
      <c r="R617" s="5"/>
      <c r="S617" s="5"/>
      <c r="T617" s="5"/>
      <c r="U617" s="5"/>
      <c r="V617" s="5"/>
      <c r="W617" s="5"/>
      <c r="X617" s="5"/>
      <c r="Y617" s="5"/>
      <c r="Z617" s="5"/>
    </row>
    <row r="618" spans="1:26" ht="12.75" customHeight="1" x14ac:dyDescent="0.2">
      <c r="A618" s="55"/>
      <c r="B618" s="56"/>
      <c r="C618" s="56"/>
      <c r="D618" s="56"/>
      <c r="E618" s="56"/>
      <c r="F618" s="56"/>
      <c r="G618" s="56"/>
      <c r="H618" s="56"/>
      <c r="I618" s="56"/>
      <c r="J618" s="56"/>
      <c r="K618" s="5"/>
      <c r="L618" s="5"/>
      <c r="M618" s="5"/>
      <c r="N618" s="5"/>
      <c r="O618" s="5"/>
      <c r="P618" s="5"/>
      <c r="Q618" s="5"/>
      <c r="R618" s="5"/>
      <c r="S618" s="5"/>
      <c r="T618" s="5"/>
      <c r="U618" s="5"/>
      <c r="V618" s="5"/>
      <c r="W618" s="5"/>
      <c r="X618" s="5"/>
      <c r="Y618" s="5"/>
      <c r="Z618" s="5"/>
    </row>
    <row r="619" spans="1:26" ht="12.75" customHeight="1" x14ac:dyDescent="0.2">
      <c r="A619" s="55"/>
      <c r="B619" s="56"/>
      <c r="C619" s="56"/>
      <c r="D619" s="56"/>
      <c r="E619" s="56"/>
      <c r="F619" s="56"/>
      <c r="G619" s="56"/>
      <c r="H619" s="56"/>
      <c r="I619" s="56"/>
      <c r="J619" s="56"/>
      <c r="K619" s="5"/>
      <c r="L619" s="5"/>
      <c r="M619" s="5"/>
      <c r="N619" s="5"/>
      <c r="O619" s="5"/>
      <c r="P619" s="5"/>
      <c r="Q619" s="5"/>
      <c r="R619" s="5"/>
      <c r="S619" s="5"/>
      <c r="T619" s="5"/>
      <c r="U619" s="5"/>
      <c r="V619" s="5"/>
      <c r="W619" s="5"/>
      <c r="X619" s="5"/>
      <c r="Y619" s="5"/>
      <c r="Z619" s="5"/>
    </row>
    <row r="620" spans="1:26" ht="12.75" customHeight="1" x14ac:dyDescent="0.2">
      <c r="A620" s="55"/>
      <c r="B620" s="56"/>
      <c r="C620" s="56"/>
      <c r="D620" s="56"/>
      <c r="E620" s="56"/>
      <c r="F620" s="56"/>
      <c r="G620" s="56"/>
      <c r="H620" s="56"/>
      <c r="I620" s="56"/>
      <c r="J620" s="56"/>
      <c r="K620" s="5"/>
      <c r="L620" s="5"/>
      <c r="M620" s="5"/>
      <c r="N620" s="5"/>
      <c r="O620" s="5"/>
      <c r="P620" s="5"/>
      <c r="Q620" s="5"/>
      <c r="R620" s="5"/>
      <c r="S620" s="5"/>
      <c r="T620" s="5"/>
      <c r="U620" s="5"/>
      <c r="V620" s="5"/>
      <c r="W620" s="5"/>
      <c r="X620" s="5"/>
      <c r="Y620" s="5"/>
      <c r="Z620" s="5"/>
    </row>
    <row r="621" spans="1:26" ht="12.75" customHeight="1" x14ac:dyDescent="0.2">
      <c r="A621" s="55"/>
      <c r="B621" s="56"/>
      <c r="C621" s="56"/>
      <c r="D621" s="56"/>
      <c r="E621" s="56"/>
      <c r="F621" s="56"/>
      <c r="G621" s="56"/>
      <c r="H621" s="56"/>
      <c r="I621" s="56"/>
      <c r="J621" s="56"/>
      <c r="K621" s="5"/>
      <c r="L621" s="5"/>
      <c r="M621" s="5"/>
      <c r="N621" s="5"/>
      <c r="O621" s="5"/>
      <c r="P621" s="5"/>
      <c r="Q621" s="5"/>
      <c r="R621" s="5"/>
      <c r="S621" s="5"/>
      <c r="T621" s="5"/>
      <c r="U621" s="5"/>
      <c r="V621" s="5"/>
      <c r="W621" s="5"/>
      <c r="X621" s="5"/>
      <c r="Y621" s="5"/>
      <c r="Z621" s="5"/>
    </row>
    <row r="622" spans="1:26" ht="12.75" customHeight="1" x14ac:dyDescent="0.2">
      <c r="A622" s="55"/>
      <c r="B622" s="56"/>
      <c r="C622" s="56"/>
      <c r="D622" s="56"/>
      <c r="E622" s="56"/>
      <c r="F622" s="56"/>
      <c r="G622" s="56"/>
      <c r="H622" s="56"/>
      <c r="I622" s="56"/>
      <c r="J622" s="56"/>
      <c r="K622" s="5"/>
      <c r="L622" s="5"/>
      <c r="M622" s="5"/>
      <c r="N622" s="5"/>
      <c r="O622" s="5"/>
      <c r="P622" s="5"/>
      <c r="Q622" s="5"/>
      <c r="R622" s="5"/>
      <c r="S622" s="5"/>
      <c r="T622" s="5"/>
      <c r="U622" s="5"/>
      <c r="V622" s="5"/>
      <c r="W622" s="5"/>
      <c r="X622" s="5"/>
      <c r="Y622" s="5"/>
      <c r="Z622" s="5"/>
    </row>
    <row r="623" spans="1:26" ht="12.75" customHeight="1" x14ac:dyDescent="0.2">
      <c r="A623" s="55"/>
      <c r="B623" s="56"/>
      <c r="C623" s="56"/>
      <c r="D623" s="56"/>
      <c r="E623" s="56"/>
      <c r="F623" s="56"/>
      <c r="G623" s="56"/>
      <c r="H623" s="56"/>
      <c r="I623" s="56"/>
      <c r="J623" s="56"/>
      <c r="K623" s="5"/>
      <c r="L623" s="5"/>
      <c r="M623" s="5"/>
      <c r="N623" s="5"/>
      <c r="O623" s="5"/>
      <c r="P623" s="5"/>
      <c r="Q623" s="5"/>
      <c r="R623" s="5"/>
      <c r="S623" s="5"/>
      <c r="T623" s="5"/>
      <c r="U623" s="5"/>
      <c r="V623" s="5"/>
      <c r="W623" s="5"/>
      <c r="X623" s="5"/>
      <c r="Y623" s="5"/>
      <c r="Z623" s="5"/>
    </row>
    <row r="624" spans="1:26" ht="12.75" customHeight="1" x14ac:dyDescent="0.2">
      <c r="A624" s="55"/>
      <c r="B624" s="56"/>
      <c r="C624" s="56"/>
      <c r="D624" s="56"/>
      <c r="E624" s="56"/>
      <c r="F624" s="56"/>
      <c r="G624" s="56"/>
      <c r="H624" s="56"/>
      <c r="I624" s="56"/>
      <c r="J624" s="56"/>
      <c r="K624" s="5"/>
      <c r="L624" s="5"/>
      <c r="M624" s="5"/>
      <c r="N624" s="5"/>
      <c r="O624" s="5"/>
      <c r="P624" s="5"/>
      <c r="Q624" s="5"/>
      <c r="R624" s="5"/>
      <c r="S624" s="5"/>
      <c r="T624" s="5"/>
      <c r="U624" s="5"/>
      <c r="V624" s="5"/>
      <c r="W624" s="5"/>
      <c r="X624" s="5"/>
      <c r="Y624" s="5"/>
      <c r="Z624" s="5"/>
    </row>
    <row r="625" spans="1:26" ht="12.75" customHeight="1" x14ac:dyDescent="0.2">
      <c r="A625" s="55"/>
      <c r="B625" s="56"/>
      <c r="C625" s="56"/>
      <c r="D625" s="56"/>
      <c r="E625" s="56"/>
      <c r="F625" s="56"/>
      <c r="G625" s="56"/>
      <c r="H625" s="56"/>
      <c r="I625" s="56"/>
      <c r="J625" s="56"/>
      <c r="K625" s="5"/>
      <c r="L625" s="5"/>
      <c r="M625" s="5"/>
      <c r="N625" s="5"/>
      <c r="O625" s="5"/>
      <c r="P625" s="5"/>
      <c r="Q625" s="5"/>
      <c r="R625" s="5"/>
      <c r="S625" s="5"/>
      <c r="T625" s="5"/>
      <c r="U625" s="5"/>
      <c r="V625" s="5"/>
      <c r="W625" s="5"/>
      <c r="X625" s="5"/>
      <c r="Y625" s="5"/>
      <c r="Z625" s="5"/>
    </row>
    <row r="626" spans="1:26" ht="12.75" customHeight="1" x14ac:dyDescent="0.2">
      <c r="A626" s="55"/>
      <c r="B626" s="56"/>
      <c r="C626" s="56"/>
      <c r="D626" s="56"/>
      <c r="E626" s="56"/>
      <c r="F626" s="56"/>
      <c r="G626" s="56"/>
      <c r="H626" s="56"/>
      <c r="I626" s="56"/>
      <c r="J626" s="56"/>
      <c r="K626" s="5"/>
      <c r="L626" s="5"/>
      <c r="M626" s="5"/>
      <c r="N626" s="5"/>
      <c r="O626" s="5"/>
      <c r="P626" s="5"/>
      <c r="Q626" s="5"/>
      <c r="R626" s="5"/>
      <c r="S626" s="5"/>
      <c r="T626" s="5"/>
      <c r="U626" s="5"/>
      <c r="V626" s="5"/>
      <c r="W626" s="5"/>
      <c r="X626" s="5"/>
      <c r="Y626" s="5"/>
      <c r="Z626" s="5"/>
    </row>
    <row r="627" spans="1:26" ht="12.75" customHeight="1" x14ac:dyDescent="0.2">
      <c r="A627" s="55"/>
      <c r="B627" s="56"/>
      <c r="C627" s="56"/>
      <c r="D627" s="56"/>
      <c r="E627" s="56"/>
      <c r="F627" s="56"/>
      <c r="G627" s="56"/>
      <c r="H627" s="56"/>
      <c r="I627" s="56"/>
      <c r="J627" s="56"/>
      <c r="K627" s="5"/>
      <c r="L627" s="5"/>
      <c r="M627" s="5"/>
      <c r="N627" s="5"/>
      <c r="O627" s="5"/>
      <c r="P627" s="5"/>
      <c r="Q627" s="5"/>
      <c r="R627" s="5"/>
      <c r="S627" s="5"/>
      <c r="T627" s="5"/>
      <c r="U627" s="5"/>
      <c r="V627" s="5"/>
      <c r="W627" s="5"/>
      <c r="X627" s="5"/>
      <c r="Y627" s="5"/>
      <c r="Z627" s="5"/>
    </row>
    <row r="628" spans="1:26" ht="12.75" customHeight="1" x14ac:dyDescent="0.2">
      <c r="A628" s="55"/>
      <c r="B628" s="56"/>
      <c r="C628" s="56"/>
      <c r="D628" s="56"/>
      <c r="E628" s="56"/>
      <c r="F628" s="56"/>
      <c r="G628" s="56"/>
      <c r="H628" s="56"/>
      <c r="I628" s="56"/>
      <c r="J628" s="56"/>
      <c r="K628" s="5"/>
      <c r="L628" s="5"/>
      <c r="M628" s="5"/>
      <c r="N628" s="5"/>
      <c r="O628" s="5"/>
      <c r="P628" s="5"/>
      <c r="Q628" s="5"/>
      <c r="R628" s="5"/>
      <c r="S628" s="5"/>
      <c r="T628" s="5"/>
      <c r="U628" s="5"/>
      <c r="V628" s="5"/>
      <c r="W628" s="5"/>
      <c r="X628" s="5"/>
      <c r="Y628" s="5"/>
      <c r="Z628" s="5"/>
    </row>
    <row r="629" spans="1:26" ht="12.75" customHeight="1" x14ac:dyDescent="0.2">
      <c r="A629" s="55"/>
      <c r="B629" s="56"/>
      <c r="C629" s="56"/>
      <c r="D629" s="56"/>
      <c r="E629" s="56"/>
      <c r="F629" s="56"/>
      <c r="G629" s="56"/>
      <c r="H629" s="56"/>
      <c r="I629" s="56"/>
      <c r="J629" s="56"/>
      <c r="K629" s="5"/>
      <c r="L629" s="5"/>
      <c r="M629" s="5"/>
      <c r="N629" s="5"/>
      <c r="O629" s="5"/>
      <c r="P629" s="5"/>
      <c r="Q629" s="5"/>
      <c r="R629" s="5"/>
      <c r="S629" s="5"/>
      <c r="T629" s="5"/>
      <c r="U629" s="5"/>
      <c r="V629" s="5"/>
      <c r="W629" s="5"/>
      <c r="X629" s="5"/>
      <c r="Y629" s="5"/>
      <c r="Z629" s="5"/>
    </row>
    <row r="630" spans="1:26" ht="12.75" customHeight="1" x14ac:dyDescent="0.2">
      <c r="A630" s="55"/>
      <c r="B630" s="56"/>
      <c r="C630" s="56"/>
      <c r="D630" s="56"/>
      <c r="E630" s="56"/>
      <c r="F630" s="56"/>
      <c r="G630" s="56"/>
      <c r="H630" s="56"/>
      <c r="I630" s="56"/>
      <c r="J630" s="56"/>
      <c r="K630" s="5"/>
      <c r="L630" s="5"/>
      <c r="M630" s="5"/>
      <c r="N630" s="5"/>
      <c r="O630" s="5"/>
      <c r="P630" s="5"/>
      <c r="Q630" s="5"/>
      <c r="R630" s="5"/>
      <c r="S630" s="5"/>
      <c r="T630" s="5"/>
      <c r="U630" s="5"/>
      <c r="V630" s="5"/>
      <c r="W630" s="5"/>
      <c r="X630" s="5"/>
      <c r="Y630" s="5"/>
      <c r="Z630" s="5"/>
    </row>
    <row r="631" spans="1:26" ht="12.75" customHeight="1" x14ac:dyDescent="0.2">
      <c r="A631" s="55"/>
      <c r="B631" s="56"/>
      <c r="C631" s="56"/>
      <c r="D631" s="56"/>
      <c r="E631" s="56"/>
      <c r="F631" s="56"/>
      <c r="G631" s="56"/>
      <c r="H631" s="56"/>
      <c r="I631" s="56"/>
      <c r="J631" s="56"/>
      <c r="K631" s="5"/>
      <c r="L631" s="5"/>
      <c r="M631" s="5"/>
      <c r="N631" s="5"/>
      <c r="O631" s="5"/>
      <c r="P631" s="5"/>
      <c r="Q631" s="5"/>
      <c r="R631" s="5"/>
      <c r="S631" s="5"/>
      <c r="T631" s="5"/>
      <c r="U631" s="5"/>
      <c r="V631" s="5"/>
      <c r="W631" s="5"/>
      <c r="X631" s="5"/>
      <c r="Y631" s="5"/>
      <c r="Z631" s="5"/>
    </row>
    <row r="632" spans="1:26" ht="12.75" customHeight="1" x14ac:dyDescent="0.2">
      <c r="A632" s="55"/>
      <c r="B632" s="56"/>
      <c r="C632" s="56"/>
      <c r="D632" s="56"/>
      <c r="E632" s="56"/>
      <c r="F632" s="56"/>
      <c r="G632" s="56"/>
      <c r="H632" s="56"/>
      <c r="I632" s="56"/>
      <c r="J632" s="56"/>
      <c r="K632" s="5"/>
      <c r="L632" s="5"/>
      <c r="M632" s="5"/>
      <c r="N632" s="5"/>
      <c r="O632" s="5"/>
      <c r="P632" s="5"/>
      <c r="Q632" s="5"/>
      <c r="R632" s="5"/>
      <c r="S632" s="5"/>
      <c r="T632" s="5"/>
      <c r="U632" s="5"/>
      <c r="V632" s="5"/>
      <c r="W632" s="5"/>
      <c r="X632" s="5"/>
      <c r="Y632" s="5"/>
      <c r="Z632" s="5"/>
    </row>
    <row r="633" spans="1:26" ht="12.75" customHeight="1" x14ac:dyDescent="0.2">
      <c r="A633" s="55"/>
      <c r="B633" s="56"/>
      <c r="C633" s="56"/>
      <c r="D633" s="56"/>
      <c r="E633" s="56"/>
      <c r="F633" s="56"/>
      <c r="G633" s="56"/>
      <c r="H633" s="56"/>
      <c r="I633" s="56"/>
      <c r="J633" s="56"/>
      <c r="K633" s="5"/>
      <c r="L633" s="5"/>
      <c r="M633" s="5"/>
      <c r="N633" s="5"/>
      <c r="O633" s="5"/>
      <c r="P633" s="5"/>
      <c r="Q633" s="5"/>
      <c r="R633" s="5"/>
      <c r="S633" s="5"/>
      <c r="T633" s="5"/>
      <c r="U633" s="5"/>
      <c r="V633" s="5"/>
      <c r="W633" s="5"/>
      <c r="X633" s="5"/>
      <c r="Y633" s="5"/>
      <c r="Z633" s="5"/>
    </row>
    <row r="634" spans="1:26" ht="12.75" customHeight="1" x14ac:dyDescent="0.2">
      <c r="A634" s="55"/>
      <c r="B634" s="56"/>
      <c r="C634" s="56"/>
      <c r="D634" s="56"/>
      <c r="E634" s="56"/>
      <c r="F634" s="56"/>
      <c r="G634" s="56"/>
      <c r="H634" s="56"/>
      <c r="I634" s="56"/>
      <c r="J634" s="56"/>
      <c r="K634" s="5"/>
      <c r="L634" s="5"/>
      <c r="M634" s="5"/>
      <c r="N634" s="5"/>
      <c r="O634" s="5"/>
      <c r="P634" s="5"/>
      <c r="Q634" s="5"/>
      <c r="R634" s="5"/>
      <c r="S634" s="5"/>
      <c r="T634" s="5"/>
      <c r="U634" s="5"/>
      <c r="V634" s="5"/>
      <c r="W634" s="5"/>
      <c r="X634" s="5"/>
      <c r="Y634" s="5"/>
      <c r="Z634" s="5"/>
    </row>
    <row r="635" spans="1:26" ht="12.75" customHeight="1" x14ac:dyDescent="0.2">
      <c r="A635" s="55"/>
      <c r="B635" s="56"/>
      <c r="C635" s="56"/>
      <c r="D635" s="56"/>
      <c r="E635" s="56"/>
      <c r="F635" s="56"/>
      <c r="G635" s="56"/>
      <c r="H635" s="56"/>
      <c r="I635" s="56"/>
      <c r="J635" s="56"/>
      <c r="K635" s="5"/>
      <c r="L635" s="5"/>
      <c r="M635" s="5"/>
      <c r="N635" s="5"/>
      <c r="O635" s="5"/>
      <c r="P635" s="5"/>
      <c r="Q635" s="5"/>
      <c r="R635" s="5"/>
      <c r="S635" s="5"/>
      <c r="T635" s="5"/>
      <c r="U635" s="5"/>
      <c r="V635" s="5"/>
      <c r="W635" s="5"/>
      <c r="X635" s="5"/>
      <c r="Y635" s="5"/>
      <c r="Z635" s="5"/>
    </row>
    <row r="636" spans="1:26" ht="12.75" customHeight="1" x14ac:dyDescent="0.2">
      <c r="A636" s="55"/>
      <c r="B636" s="56"/>
      <c r="C636" s="56"/>
      <c r="D636" s="56"/>
      <c r="E636" s="56"/>
      <c r="F636" s="56"/>
      <c r="G636" s="56"/>
      <c r="H636" s="56"/>
      <c r="I636" s="56"/>
      <c r="J636" s="56"/>
      <c r="K636" s="5"/>
      <c r="L636" s="5"/>
      <c r="M636" s="5"/>
      <c r="N636" s="5"/>
      <c r="O636" s="5"/>
      <c r="P636" s="5"/>
      <c r="Q636" s="5"/>
      <c r="R636" s="5"/>
      <c r="S636" s="5"/>
      <c r="T636" s="5"/>
      <c r="U636" s="5"/>
      <c r="V636" s="5"/>
      <c r="W636" s="5"/>
      <c r="X636" s="5"/>
      <c r="Y636" s="5"/>
      <c r="Z636" s="5"/>
    </row>
    <row r="637" spans="1:26" ht="12.75" customHeight="1" x14ac:dyDescent="0.2">
      <c r="A637" s="55"/>
      <c r="B637" s="56"/>
      <c r="C637" s="56"/>
      <c r="D637" s="56"/>
      <c r="E637" s="56"/>
      <c r="F637" s="56"/>
      <c r="G637" s="56"/>
      <c r="H637" s="56"/>
      <c r="I637" s="56"/>
      <c r="J637" s="56"/>
      <c r="K637" s="5"/>
      <c r="L637" s="5"/>
      <c r="M637" s="5"/>
      <c r="N637" s="5"/>
      <c r="O637" s="5"/>
      <c r="P637" s="5"/>
      <c r="Q637" s="5"/>
      <c r="R637" s="5"/>
      <c r="S637" s="5"/>
      <c r="T637" s="5"/>
      <c r="U637" s="5"/>
      <c r="V637" s="5"/>
      <c r="W637" s="5"/>
      <c r="X637" s="5"/>
      <c r="Y637" s="5"/>
      <c r="Z637" s="5"/>
    </row>
    <row r="638" spans="1:26" ht="12.75" customHeight="1" x14ac:dyDescent="0.2">
      <c r="A638" s="55"/>
      <c r="B638" s="56"/>
      <c r="C638" s="56"/>
      <c r="D638" s="56"/>
      <c r="E638" s="56"/>
      <c r="F638" s="56"/>
      <c r="G638" s="56"/>
      <c r="H638" s="56"/>
      <c r="I638" s="56"/>
      <c r="J638" s="56"/>
      <c r="K638" s="5"/>
      <c r="L638" s="5"/>
      <c r="M638" s="5"/>
      <c r="N638" s="5"/>
      <c r="O638" s="5"/>
      <c r="P638" s="5"/>
      <c r="Q638" s="5"/>
      <c r="R638" s="5"/>
      <c r="S638" s="5"/>
      <c r="T638" s="5"/>
      <c r="U638" s="5"/>
      <c r="V638" s="5"/>
      <c r="W638" s="5"/>
      <c r="X638" s="5"/>
      <c r="Y638" s="5"/>
      <c r="Z638" s="5"/>
    </row>
    <row r="639" spans="1:26" ht="12.75" customHeight="1" x14ac:dyDescent="0.2">
      <c r="A639" s="55"/>
      <c r="B639" s="56"/>
      <c r="C639" s="56"/>
      <c r="D639" s="56"/>
      <c r="E639" s="56"/>
      <c r="F639" s="56"/>
      <c r="G639" s="56"/>
      <c r="H639" s="56"/>
      <c r="I639" s="56"/>
      <c r="J639" s="56"/>
      <c r="K639" s="5"/>
      <c r="L639" s="5"/>
      <c r="M639" s="5"/>
      <c r="N639" s="5"/>
      <c r="O639" s="5"/>
      <c r="P639" s="5"/>
      <c r="Q639" s="5"/>
      <c r="R639" s="5"/>
      <c r="S639" s="5"/>
      <c r="T639" s="5"/>
      <c r="U639" s="5"/>
      <c r="V639" s="5"/>
      <c r="W639" s="5"/>
      <c r="X639" s="5"/>
      <c r="Y639" s="5"/>
      <c r="Z639" s="5"/>
    </row>
    <row r="640" spans="1:26" ht="12.75" customHeight="1" x14ac:dyDescent="0.2">
      <c r="A640" s="55"/>
      <c r="B640" s="56"/>
      <c r="C640" s="56"/>
      <c r="D640" s="56"/>
      <c r="E640" s="56"/>
      <c r="F640" s="56"/>
      <c r="G640" s="56"/>
      <c r="H640" s="56"/>
      <c r="I640" s="56"/>
      <c r="J640" s="56"/>
      <c r="K640" s="5"/>
      <c r="L640" s="5"/>
      <c r="M640" s="5"/>
      <c r="N640" s="5"/>
      <c r="O640" s="5"/>
      <c r="P640" s="5"/>
      <c r="Q640" s="5"/>
      <c r="R640" s="5"/>
      <c r="S640" s="5"/>
      <c r="T640" s="5"/>
      <c r="U640" s="5"/>
      <c r="V640" s="5"/>
      <c r="W640" s="5"/>
      <c r="X640" s="5"/>
      <c r="Y640" s="5"/>
      <c r="Z640" s="5"/>
    </row>
    <row r="641" spans="1:26" ht="12.75" customHeight="1" x14ac:dyDescent="0.2">
      <c r="A641" s="55"/>
      <c r="B641" s="56"/>
      <c r="C641" s="56"/>
      <c r="D641" s="56"/>
      <c r="E641" s="56"/>
      <c r="F641" s="56"/>
      <c r="G641" s="56"/>
      <c r="H641" s="56"/>
      <c r="I641" s="56"/>
      <c r="J641" s="56"/>
      <c r="K641" s="5"/>
      <c r="L641" s="5"/>
      <c r="M641" s="5"/>
      <c r="N641" s="5"/>
      <c r="O641" s="5"/>
      <c r="P641" s="5"/>
      <c r="Q641" s="5"/>
      <c r="R641" s="5"/>
      <c r="S641" s="5"/>
      <c r="T641" s="5"/>
      <c r="U641" s="5"/>
      <c r="V641" s="5"/>
      <c r="W641" s="5"/>
      <c r="X641" s="5"/>
      <c r="Y641" s="5"/>
      <c r="Z641" s="5"/>
    </row>
    <row r="642" spans="1:26" ht="12.75" customHeight="1" x14ac:dyDescent="0.2">
      <c r="A642" s="55"/>
      <c r="B642" s="56"/>
      <c r="C642" s="56"/>
      <c r="D642" s="56"/>
      <c r="E642" s="56"/>
      <c r="F642" s="56"/>
      <c r="G642" s="56"/>
      <c r="H642" s="56"/>
      <c r="I642" s="56"/>
      <c r="J642" s="56"/>
      <c r="K642" s="5"/>
      <c r="L642" s="5"/>
      <c r="M642" s="5"/>
      <c r="N642" s="5"/>
      <c r="O642" s="5"/>
      <c r="P642" s="5"/>
      <c r="Q642" s="5"/>
      <c r="R642" s="5"/>
      <c r="S642" s="5"/>
      <c r="T642" s="5"/>
      <c r="U642" s="5"/>
      <c r="V642" s="5"/>
      <c r="W642" s="5"/>
      <c r="X642" s="5"/>
      <c r="Y642" s="5"/>
      <c r="Z642" s="5"/>
    </row>
    <row r="643" spans="1:26" ht="12.75" customHeight="1" x14ac:dyDescent="0.2">
      <c r="A643" s="55"/>
      <c r="B643" s="56"/>
      <c r="C643" s="56"/>
      <c r="D643" s="56"/>
      <c r="E643" s="56"/>
      <c r="F643" s="56"/>
      <c r="G643" s="56"/>
      <c r="H643" s="56"/>
      <c r="I643" s="56"/>
      <c r="J643" s="56"/>
      <c r="K643" s="5"/>
      <c r="L643" s="5"/>
      <c r="M643" s="5"/>
      <c r="N643" s="5"/>
      <c r="O643" s="5"/>
      <c r="P643" s="5"/>
      <c r="Q643" s="5"/>
      <c r="R643" s="5"/>
      <c r="S643" s="5"/>
      <c r="T643" s="5"/>
      <c r="U643" s="5"/>
      <c r="V643" s="5"/>
      <c r="W643" s="5"/>
      <c r="X643" s="5"/>
      <c r="Y643" s="5"/>
      <c r="Z643" s="5"/>
    </row>
    <row r="644" spans="1:26" ht="12.75" customHeight="1" x14ac:dyDescent="0.2">
      <c r="A644" s="55"/>
      <c r="B644" s="56"/>
      <c r="C644" s="56"/>
      <c r="D644" s="56"/>
      <c r="E644" s="56"/>
      <c r="F644" s="56"/>
      <c r="G644" s="56"/>
      <c r="H644" s="56"/>
      <c r="I644" s="56"/>
      <c r="J644" s="56"/>
      <c r="K644" s="5"/>
      <c r="L644" s="5"/>
      <c r="M644" s="5"/>
      <c r="N644" s="5"/>
      <c r="O644" s="5"/>
      <c r="P644" s="5"/>
      <c r="Q644" s="5"/>
      <c r="R644" s="5"/>
      <c r="S644" s="5"/>
      <c r="T644" s="5"/>
      <c r="U644" s="5"/>
      <c r="V644" s="5"/>
      <c r="W644" s="5"/>
      <c r="X644" s="5"/>
      <c r="Y644" s="5"/>
      <c r="Z644" s="5"/>
    </row>
    <row r="645" spans="1:26" ht="12.75" customHeight="1" x14ac:dyDescent="0.2">
      <c r="A645" s="55"/>
      <c r="B645" s="56"/>
      <c r="C645" s="56"/>
      <c r="D645" s="56"/>
      <c r="E645" s="56"/>
      <c r="F645" s="56"/>
      <c r="G645" s="56"/>
      <c r="H645" s="56"/>
      <c r="I645" s="56"/>
      <c r="J645" s="56"/>
      <c r="K645" s="5"/>
      <c r="L645" s="5"/>
      <c r="M645" s="5"/>
      <c r="N645" s="5"/>
      <c r="O645" s="5"/>
      <c r="P645" s="5"/>
      <c r="Q645" s="5"/>
      <c r="R645" s="5"/>
      <c r="S645" s="5"/>
      <c r="T645" s="5"/>
      <c r="U645" s="5"/>
      <c r="V645" s="5"/>
      <c r="W645" s="5"/>
      <c r="X645" s="5"/>
      <c r="Y645" s="5"/>
      <c r="Z645" s="5"/>
    </row>
    <row r="646" spans="1:26" ht="12.75" customHeight="1" x14ac:dyDescent="0.2">
      <c r="A646" s="55"/>
      <c r="B646" s="56"/>
      <c r="C646" s="56"/>
      <c r="D646" s="56"/>
      <c r="E646" s="56"/>
      <c r="F646" s="56"/>
      <c r="G646" s="56"/>
      <c r="H646" s="56"/>
      <c r="I646" s="56"/>
      <c r="J646" s="56"/>
      <c r="K646" s="5"/>
      <c r="L646" s="5"/>
      <c r="M646" s="5"/>
      <c r="N646" s="5"/>
      <c r="O646" s="5"/>
      <c r="P646" s="5"/>
      <c r="Q646" s="5"/>
      <c r="R646" s="5"/>
      <c r="S646" s="5"/>
      <c r="T646" s="5"/>
      <c r="U646" s="5"/>
      <c r="V646" s="5"/>
      <c r="W646" s="5"/>
      <c r="X646" s="5"/>
      <c r="Y646" s="5"/>
      <c r="Z646" s="5"/>
    </row>
    <row r="647" spans="1:26" ht="12.75" customHeight="1" x14ac:dyDescent="0.2">
      <c r="A647" s="55"/>
      <c r="B647" s="56"/>
      <c r="C647" s="56"/>
      <c r="D647" s="56"/>
      <c r="E647" s="56"/>
      <c r="F647" s="56"/>
      <c r="G647" s="56"/>
      <c r="H647" s="56"/>
      <c r="I647" s="56"/>
      <c r="J647" s="56"/>
      <c r="K647" s="5"/>
      <c r="L647" s="5"/>
      <c r="M647" s="5"/>
      <c r="N647" s="5"/>
      <c r="O647" s="5"/>
      <c r="P647" s="5"/>
      <c r="Q647" s="5"/>
      <c r="R647" s="5"/>
      <c r="S647" s="5"/>
      <c r="T647" s="5"/>
      <c r="U647" s="5"/>
      <c r="V647" s="5"/>
      <c r="W647" s="5"/>
      <c r="X647" s="5"/>
      <c r="Y647" s="5"/>
      <c r="Z647" s="5"/>
    </row>
    <row r="648" spans="1:26" ht="12.75" customHeight="1" x14ac:dyDescent="0.2">
      <c r="A648" s="55"/>
      <c r="B648" s="56"/>
      <c r="C648" s="56"/>
      <c r="D648" s="56"/>
      <c r="E648" s="56"/>
      <c r="F648" s="56"/>
      <c r="G648" s="56"/>
      <c r="H648" s="56"/>
      <c r="I648" s="56"/>
      <c r="J648" s="56"/>
      <c r="K648" s="5"/>
      <c r="L648" s="5"/>
      <c r="M648" s="5"/>
      <c r="N648" s="5"/>
      <c r="O648" s="5"/>
      <c r="P648" s="5"/>
      <c r="Q648" s="5"/>
      <c r="R648" s="5"/>
      <c r="S648" s="5"/>
      <c r="T648" s="5"/>
      <c r="U648" s="5"/>
      <c r="V648" s="5"/>
      <c r="W648" s="5"/>
      <c r="X648" s="5"/>
      <c r="Y648" s="5"/>
      <c r="Z648" s="5"/>
    </row>
    <row r="649" spans="1:26" ht="12.75" customHeight="1" x14ac:dyDescent="0.2">
      <c r="A649" s="55"/>
      <c r="B649" s="56"/>
      <c r="C649" s="56"/>
      <c r="D649" s="56"/>
      <c r="E649" s="56"/>
      <c r="F649" s="56"/>
      <c r="G649" s="56"/>
      <c r="H649" s="56"/>
      <c r="I649" s="56"/>
      <c r="J649" s="56"/>
      <c r="K649" s="5"/>
      <c r="L649" s="5"/>
      <c r="M649" s="5"/>
      <c r="N649" s="5"/>
      <c r="O649" s="5"/>
      <c r="P649" s="5"/>
      <c r="Q649" s="5"/>
      <c r="R649" s="5"/>
      <c r="S649" s="5"/>
      <c r="T649" s="5"/>
      <c r="U649" s="5"/>
      <c r="V649" s="5"/>
      <c r="W649" s="5"/>
      <c r="X649" s="5"/>
      <c r="Y649" s="5"/>
      <c r="Z649" s="5"/>
    </row>
    <row r="650" spans="1:26" ht="12.75" customHeight="1" x14ac:dyDescent="0.2">
      <c r="A650" s="55"/>
      <c r="B650" s="56"/>
      <c r="C650" s="56"/>
      <c r="D650" s="56"/>
      <c r="E650" s="56"/>
      <c r="F650" s="56"/>
      <c r="G650" s="56"/>
      <c r="H650" s="56"/>
      <c r="I650" s="56"/>
      <c r="J650" s="56"/>
      <c r="K650" s="5"/>
      <c r="L650" s="5"/>
      <c r="M650" s="5"/>
      <c r="N650" s="5"/>
      <c r="O650" s="5"/>
      <c r="P650" s="5"/>
      <c r="Q650" s="5"/>
      <c r="R650" s="5"/>
      <c r="S650" s="5"/>
      <c r="T650" s="5"/>
      <c r="U650" s="5"/>
      <c r="V650" s="5"/>
      <c r="W650" s="5"/>
      <c r="X650" s="5"/>
      <c r="Y650" s="5"/>
      <c r="Z650" s="5"/>
    </row>
    <row r="651" spans="1:26" ht="12.75" customHeight="1" x14ac:dyDescent="0.2">
      <c r="A651" s="55"/>
      <c r="B651" s="56"/>
      <c r="C651" s="56"/>
      <c r="D651" s="56"/>
      <c r="E651" s="56"/>
      <c r="F651" s="56"/>
      <c r="G651" s="56"/>
      <c r="H651" s="56"/>
      <c r="I651" s="56"/>
      <c r="J651" s="56"/>
      <c r="K651" s="5"/>
      <c r="L651" s="5"/>
      <c r="M651" s="5"/>
      <c r="N651" s="5"/>
      <c r="O651" s="5"/>
      <c r="P651" s="5"/>
      <c r="Q651" s="5"/>
      <c r="R651" s="5"/>
      <c r="S651" s="5"/>
      <c r="T651" s="5"/>
      <c r="U651" s="5"/>
      <c r="V651" s="5"/>
      <c r="W651" s="5"/>
      <c r="X651" s="5"/>
      <c r="Y651" s="5"/>
      <c r="Z651" s="5"/>
    </row>
    <row r="652" spans="1:26" ht="12.75" customHeight="1" x14ac:dyDescent="0.2">
      <c r="A652" s="55"/>
      <c r="B652" s="56"/>
      <c r="C652" s="56"/>
      <c r="D652" s="56"/>
      <c r="E652" s="56"/>
      <c r="F652" s="56"/>
      <c r="G652" s="56"/>
      <c r="H652" s="56"/>
      <c r="I652" s="56"/>
      <c r="J652" s="56"/>
      <c r="K652" s="5"/>
      <c r="L652" s="5"/>
      <c r="M652" s="5"/>
      <c r="N652" s="5"/>
      <c r="O652" s="5"/>
      <c r="P652" s="5"/>
      <c r="Q652" s="5"/>
      <c r="R652" s="5"/>
      <c r="S652" s="5"/>
      <c r="T652" s="5"/>
      <c r="U652" s="5"/>
      <c r="V652" s="5"/>
      <c r="W652" s="5"/>
      <c r="X652" s="5"/>
      <c r="Y652" s="5"/>
      <c r="Z652" s="5"/>
    </row>
    <row r="653" spans="1:26" ht="12.75" customHeight="1" x14ac:dyDescent="0.2">
      <c r="A653" s="55"/>
      <c r="B653" s="56"/>
      <c r="C653" s="56"/>
      <c r="D653" s="56"/>
      <c r="E653" s="56"/>
      <c r="F653" s="56"/>
      <c r="G653" s="56"/>
      <c r="H653" s="56"/>
      <c r="I653" s="56"/>
      <c r="J653" s="56"/>
      <c r="K653" s="5"/>
      <c r="L653" s="5"/>
      <c r="M653" s="5"/>
      <c r="N653" s="5"/>
      <c r="O653" s="5"/>
      <c r="P653" s="5"/>
      <c r="Q653" s="5"/>
      <c r="R653" s="5"/>
      <c r="S653" s="5"/>
      <c r="T653" s="5"/>
      <c r="U653" s="5"/>
      <c r="V653" s="5"/>
      <c r="W653" s="5"/>
      <c r="X653" s="5"/>
      <c r="Y653" s="5"/>
      <c r="Z653" s="5"/>
    </row>
    <row r="654" spans="1:26" ht="12.75" customHeight="1" x14ac:dyDescent="0.2">
      <c r="A654" s="55"/>
      <c r="B654" s="56"/>
      <c r="C654" s="56"/>
      <c r="D654" s="56"/>
      <c r="E654" s="56"/>
      <c r="F654" s="56"/>
      <c r="G654" s="56"/>
      <c r="H654" s="56"/>
      <c r="I654" s="56"/>
      <c r="J654" s="56"/>
      <c r="K654" s="5"/>
      <c r="L654" s="5"/>
      <c r="M654" s="5"/>
      <c r="N654" s="5"/>
      <c r="O654" s="5"/>
      <c r="P654" s="5"/>
      <c r="Q654" s="5"/>
      <c r="R654" s="5"/>
      <c r="S654" s="5"/>
      <c r="T654" s="5"/>
      <c r="U654" s="5"/>
      <c r="V654" s="5"/>
      <c r="W654" s="5"/>
      <c r="X654" s="5"/>
      <c r="Y654" s="5"/>
      <c r="Z654" s="5"/>
    </row>
    <row r="655" spans="1:26" ht="12.75" customHeight="1" x14ac:dyDescent="0.2">
      <c r="A655" s="55"/>
      <c r="B655" s="56"/>
      <c r="C655" s="56"/>
      <c r="D655" s="56"/>
      <c r="E655" s="56"/>
      <c r="F655" s="56"/>
      <c r="G655" s="56"/>
      <c r="H655" s="56"/>
      <c r="I655" s="56"/>
      <c r="J655" s="56"/>
      <c r="K655" s="5"/>
      <c r="L655" s="5"/>
      <c r="M655" s="5"/>
      <c r="N655" s="5"/>
      <c r="O655" s="5"/>
      <c r="P655" s="5"/>
      <c r="Q655" s="5"/>
      <c r="R655" s="5"/>
      <c r="S655" s="5"/>
      <c r="T655" s="5"/>
      <c r="U655" s="5"/>
      <c r="V655" s="5"/>
      <c r="W655" s="5"/>
      <c r="X655" s="5"/>
      <c r="Y655" s="5"/>
      <c r="Z655" s="5"/>
    </row>
    <row r="656" spans="1:26" ht="12.75" customHeight="1" x14ac:dyDescent="0.2">
      <c r="A656" s="55"/>
      <c r="B656" s="56"/>
      <c r="C656" s="56"/>
      <c r="D656" s="56"/>
      <c r="E656" s="56"/>
      <c r="F656" s="56"/>
      <c r="G656" s="56"/>
      <c r="H656" s="56"/>
      <c r="I656" s="56"/>
      <c r="J656" s="56"/>
      <c r="K656" s="5"/>
      <c r="L656" s="5"/>
      <c r="M656" s="5"/>
      <c r="N656" s="5"/>
      <c r="O656" s="5"/>
      <c r="P656" s="5"/>
      <c r="Q656" s="5"/>
      <c r="R656" s="5"/>
      <c r="S656" s="5"/>
      <c r="T656" s="5"/>
      <c r="U656" s="5"/>
      <c r="V656" s="5"/>
      <c r="W656" s="5"/>
      <c r="X656" s="5"/>
      <c r="Y656" s="5"/>
      <c r="Z656" s="5"/>
    </row>
    <row r="657" spans="1:26" ht="12.75" customHeight="1" x14ac:dyDescent="0.2">
      <c r="A657" s="55"/>
      <c r="B657" s="56"/>
      <c r="C657" s="56"/>
      <c r="D657" s="56"/>
      <c r="E657" s="56"/>
      <c r="F657" s="56"/>
      <c r="G657" s="56"/>
      <c r="H657" s="56"/>
      <c r="I657" s="56"/>
      <c r="J657" s="56"/>
      <c r="K657" s="5"/>
      <c r="L657" s="5"/>
      <c r="M657" s="5"/>
      <c r="N657" s="5"/>
      <c r="O657" s="5"/>
      <c r="P657" s="5"/>
      <c r="Q657" s="5"/>
      <c r="R657" s="5"/>
      <c r="S657" s="5"/>
      <c r="T657" s="5"/>
      <c r="U657" s="5"/>
      <c r="V657" s="5"/>
      <c r="W657" s="5"/>
      <c r="X657" s="5"/>
      <c r="Y657" s="5"/>
      <c r="Z657" s="5"/>
    </row>
    <row r="658" spans="1:26" ht="12.75" customHeight="1" x14ac:dyDescent="0.2">
      <c r="A658" s="55"/>
      <c r="B658" s="56"/>
      <c r="C658" s="56"/>
      <c r="D658" s="56"/>
      <c r="E658" s="56"/>
      <c r="F658" s="56"/>
      <c r="G658" s="56"/>
      <c r="H658" s="56"/>
      <c r="I658" s="56"/>
      <c r="J658" s="56"/>
      <c r="K658" s="5"/>
      <c r="L658" s="5"/>
      <c r="M658" s="5"/>
      <c r="N658" s="5"/>
      <c r="O658" s="5"/>
      <c r="P658" s="5"/>
      <c r="Q658" s="5"/>
      <c r="R658" s="5"/>
      <c r="S658" s="5"/>
      <c r="T658" s="5"/>
      <c r="U658" s="5"/>
      <c r="V658" s="5"/>
      <c r="W658" s="5"/>
      <c r="X658" s="5"/>
      <c r="Y658" s="5"/>
      <c r="Z658" s="5"/>
    </row>
    <row r="659" spans="1:26" ht="12.75" customHeight="1" x14ac:dyDescent="0.2">
      <c r="A659" s="55"/>
      <c r="B659" s="56"/>
      <c r="C659" s="56"/>
      <c r="D659" s="56"/>
      <c r="E659" s="56"/>
      <c r="F659" s="56"/>
      <c r="G659" s="56"/>
      <c r="H659" s="56"/>
      <c r="I659" s="56"/>
      <c r="J659" s="56"/>
      <c r="K659" s="5"/>
      <c r="L659" s="5"/>
      <c r="M659" s="5"/>
      <c r="N659" s="5"/>
      <c r="O659" s="5"/>
      <c r="P659" s="5"/>
      <c r="Q659" s="5"/>
      <c r="R659" s="5"/>
      <c r="S659" s="5"/>
      <c r="T659" s="5"/>
      <c r="U659" s="5"/>
      <c r="V659" s="5"/>
      <c r="W659" s="5"/>
      <c r="X659" s="5"/>
      <c r="Y659" s="5"/>
      <c r="Z659" s="5"/>
    </row>
    <row r="660" spans="1:26" ht="12.75" customHeight="1" x14ac:dyDescent="0.2">
      <c r="A660" s="55"/>
      <c r="B660" s="56"/>
      <c r="C660" s="56"/>
      <c r="D660" s="56"/>
      <c r="E660" s="56"/>
      <c r="F660" s="56"/>
      <c r="G660" s="56"/>
      <c r="H660" s="56"/>
      <c r="I660" s="56"/>
      <c r="J660" s="56"/>
      <c r="K660" s="5"/>
      <c r="L660" s="5"/>
      <c r="M660" s="5"/>
      <c r="N660" s="5"/>
      <c r="O660" s="5"/>
      <c r="P660" s="5"/>
      <c r="Q660" s="5"/>
      <c r="R660" s="5"/>
      <c r="S660" s="5"/>
      <c r="T660" s="5"/>
      <c r="U660" s="5"/>
      <c r="V660" s="5"/>
      <c r="W660" s="5"/>
      <c r="X660" s="5"/>
      <c r="Y660" s="5"/>
      <c r="Z660" s="5"/>
    </row>
    <row r="661" spans="1:26" ht="12.75" customHeight="1" x14ac:dyDescent="0.2">
      <c r="A661" s="55"/>
      <c r="B661" s="56"/>
      <c r="C661" s="56"/>
      <c r="D661" s="56"/>
      <c r="E661" s="56"/>
      <c r="F661" s="56"/>
      <c r="G661" s="56"/>
      <c r="H661" s="56"/>
      <c r="I661" s="56"/>
      <c r="J661" s="56"/>
      <c r="K661" s="5"/>
      <c r="L661" s="5"/>
      <c r="M661" s="5"/>
      <c r="N661" s="5"/>
      <c r="O661" s="5"/>
      <c r="P661" s="5"/>
      <c r="Q661" s="5"/>
      <c r="R661" s="5"/>
      <c r="S661" s="5"/>
      <c r="T661" s="5"/>
      <c r="U661" s="5"/>
      <c r="V661" s="5"/>
      <c r="W661" s="5"/>
      <c r="X661" s="5"/>
      <c r="Y661" s="5"/>
      <c r="Z661" s="5"/>
    </row>
    <row r="662" spans="1:26" ht="12.75" customHeight="1" x14ac:dyDescent="0.2">
      <c r="A662" s="55"/>
      <c r="B662" s="56"/>
      <c r="C662" s="56"/>
      <c r="D662" s="56"/>
      <c r="E662" s="56"/>
      <c r="F662" s="56"/>
      <c r="G662" s="56"/>
      <c r="H662" s="56"/>
      <c r="I662" s="56"/>
      <c r="J662" s="56"/>
      <c r="K662" s="5"/>
      <c r="L662" s="5"/>
      <c r="M662" s="5"/>
      <c r="N662" s="5"/>
      <c r="O662" s="5"/>
      <c r="P662" s="5"/>
      <c r="Q662" s="5"/>
      <c r="R662" s="5"/>
      <c r="S662" s="5"/>
      <c r="T662" s="5"/>
      <c r="U662" s="5"/>
      <c r="V662" s="5"/>
      <c r="W662" s="5"/>
      <c r="X662" s="5"/>
      <c r="Y662" s="5"/>
      <c r="Z662" s="5"/>
    </row>
    <row r="663" spans="1:26" ht="12.75" customHeight="1" x14ac:dyDescent="0.2">
      <c r="A663" s="55"/>
      <c r="B663" s="56"/>
      <c r="C663" s="56"/>
      <c r="D663" s="56"/>
      <c r="E663" s="56"/>
      <c r="F663" s="56"/>
      <c r="G663" s="56"/>
      <c r="H663" s="56"/>
      <c r="I663" s="56"/>
      <c r="J663" s="56"/>
      <c r="K663" s="5"/>
      <c r="L663" s="5"/>
      <c r="M663" s="5"/>
      <c r="N663" s="5"/>
      <c r="O663" s="5"/>
      <c r="P663" s="5"/>
      <c r="Q663" s="5"/>
      <c r="R663" s="5"/>
      <c r="S663" s="5"/>
      <c r="T663" s="5"/>
      <c r="U663" s="5"/>
      <c r="V663" s="5"/>
      <c r="W663" s="5"/>
      <c r="X663" s="5"/>
      <c r="Y663" s="5"/>
      <c r="Z663" s="5"/>
    </row>
    <row r="664" spans="1:26" ht="12.75" customHeight="1" x14ac:dyDescent="0.2">
      <c r="A664" s="55"/>
      <c r="B664" s="56"/>
      <c r="C664" s="56"/>
      <c r="D664" s="56"/>
      <c r="E664" s="56"/>
      <c r="F664" s="56"/>
      <c r="G664" s="56"/>
      <c r="H664" s="56"/>
      <c r="I664" s="56"/>
      <c r="J664" s="56"/>
      <c r="K664" s="5"/>
      <c r="L664" s="5"/>
      <c r="M664" s="5"/>
      <c r="N664" s="5"/>
      <c r="O664" s="5"/>
      <c r="P664" s="5"/>
      <c r="Q664" s="5"/>
      <c r="R664" s="5"/>
      <c r="S664" s="5"/>
      <c r="T664" s="5"/>
      <c r="U664" s="5"/>
      <c r="V664" s="5"/>
      <c r="W664" s="5"/>
      <c r="X664" s="5"/>
      <c r="Y664" s="5"/>
      <c r="Z664" s="5"/>
    </row>
    <row r="665" spans="1:26" ht="12.75" customHeight="1" x14ac:dyDescent="0.2">
      <c r="A665" s="55"/>
      <c r="B665" s="56"/>
      <c r="C665" s="56"/>
      <c r="D665" s="56"/>
      <c r="E665" s="56"/>
      <c r="F665" s="56"/>
      <c r="G665" s="56"/>
      <c r="H665" s="56"/>
      <c r="I665" s="56"/>
      <c r="J665" s="56"/>
      <c r="K665" s="5"/>
      <c r="L665" s="5"/>
      <c r="M665" s="5"/>
      <c r="N665" s="5"/>
      <c r="O665" s="5"/>
      <c r="P665" s="5"/>
      <c r="Q665" s="5"/>
      <c r="R665" s="5"/>
      <c r="S665" s="5"/>
      <c r="T665" s="5"/>
      <c r="U665" s="5"/>
      <c r="V665" s="5"/>
      <c r="W665" s="5"/>
      <c r="X665" s="5"/>
      <c r="Y665" s="5"/>
      <c r="Z665" s="5"/>
    </row>
    <row r="666" spans="1:26" ht="12.75" customHeight="1" x14ac:dyDescent="0.2">
      <c r="A666" s="55"/>
      <c r="B666" s="56"/>
      <c r="C666" s="56"/>
      <c r="D666" s="56"/>
      <c r="E666" s="56"/>
      <c r="F666" s="56"/>
      <c r="G666" s="56"/>
      <c r="H666" s="56"/>
      <c r="I666" s="56"/>
      <c r="J666" s="56"/>
      <c r="K666" s="5"/>
      <c r="L666" s="5"/>
      <c r="M666" s="5"/>
      <c r="N666" s="5"/>
      <c r="O666" s="5"/>
      <c r="P666" s="5"/>
      <c r="Q666" s="5"/>
      <c r="R666" s="5"/>
      <c r="S666" s="5"/>
      <c r="T666" s="5"/>
      <c r="U666" s="5"/>
      <c r="V666" s="5"/>
      <c r="W666" s="5"/>
      <c r="X666" s="5"/>
      <c r="Y666" s="5"/>
      <c r="Z666" s="5"/>
    </row>
    <row r="667" spans="1:26" ht="12.75" customHeight="1" x14ac:dyDescent="0.2">
      <c r="A667" s="55"/>
      <c r="B667" s="56"/>
      <c r="C667" s="56"/>
      <c r="D667" s="56"/>
      <c r="E667" s="56"/>
      <c r="F667" s="56"/>
      <c r="G667" s="56"/>
      <c r="H667" s="56"/>
      <c r="I667" s="56"/>
      <c r="J667" s="56"/>
      <c r="K667" s="5"/>
      <c r="L667" s="5"/>
      <c r="M667" s="5"/>
      <c r="N667" s="5"/>
      <c r="O667" s="5"/>
      <c r="P667" s="5"/>
      <c r="Q667" s="5"/>
      <c r="R667" s="5"/>
      <c r="S667" s="5"/>
      <c r="T667" s="5"/>
      <c r="U667" s="5"/>
      <c r="V667" s="5"/>
      <c r="W667" s="5"/>
      <c r="X667" s="5"/>
      <c r="Y667" s="5"/>
      <c r="Z667" s="5"/>
    </row>
    <row r="668" spans="1:26" ht="12.75" customHeight="1" x14ac:dyDescent="0.2">
      <c r="A668" s="55"/>
      <c r="B668" s="56"/>
      <c r="C668" s="56"/>
      <c r="D668" s="56"/>
      <c r="E668" s="56"/>
      <c r="F668" s="56"/>
      <c r="G668" s="56"/>
      <c r="H668" s="56"/>
      <c r="I668" s="56"/>
      <c r="J668" s="56"/>
      <c r="K668" s="5"/>
      <c r="L668" s="5"/>
      <c r="M668" s="5"/>
      <c r="N668" s="5"/>
      <c r="O668" s="5"/>
      <c r="P668" s="5"/>
      <c r="Q668" s="5"/>
      <c r="R668" s="5"/>
      <c r="S668" s="5"/>
      <c r="T668" s="5"/>
      <c r="U668" s="5"/>
      <c r="V668" s="5"/>
      <c r="W668" s="5"/>
      <c r="X668" s="5"/>
      <c r="Y668" s="5"/>
      <c r="Z668" s="5"/>
    </row>
    <row r="669" spans="1:26" ht="12.75" customHeight="1" x14ac:dyDescent="0.2">
      <c r="A669" s="55"/>
      <c r="B669" s="56"/>
      <c r="C669" s="56"/>
      <c r="D669" s="56"/>
      <c r="E669" s="56"/>
      <c r="F669" s="56"/>
      <c r="G669" s="56"/>
      <c r="H669" s="56"/>
      <c r="I669" s="56"/>
      <c r="J669" s="56"/>
      <c r="K669" s="5"/>
      <c r="L669" s="5"/>
      <c r="M669" s="5"/>
      <c r="N669" s="5"/>
      <c r="O669" s="5"/>
      <c r="P669" s="5"/>
      <c r="Q669" s="5"/>
      <c r="R669" s="5"/>
      <c r="S669" s="5"/>
      <c r="T669" s="5"/>
      <c r="U669" s="5"/>
      <c r="V669" s="5"/>
      <c r="W669" s="5"/>
      <c r="X669" s="5"/>
      <c r="Y669" s="5"/>
      <c r="Z669" s="5"/>
    </row>
    <row r="670" spans="1:26" ht="12.75" customHeight="1" x14ac:dyDescent="0.2">
      <c r="A670" s="55"/>
      <c r="B670" s="56"/>
      <c r="C670" s="56"/>
      <c r="D670" s="56"/>
      <c r="E670" s="56"/>
      <c r="F670" s="56"/>
      <c r="G670" s="56"/>
      <c r="H670" s="56"/>
      <c r="I670" s="56"/>
      <c r="J670" s="56"/>
      <c r="K670" s="5"/>
      <c r="L670" s="5"/>
      <c r="M670" s="5"/>
      <c r="N670" s="5"/>
      <c r="O670" s="5"/>
      <c r="P670" s="5"/>
      <c r="Q670" s="5"/>
      <c r="R670" s="5"/>
      <c r="S670" s="5"/>
      <c r="T670" s="5"/>
      <c r="U670" s="5"/>
      <c r="V670" s="5"/>
      <c r="W670" s="5"/>
      <c r="X670" s="5"/>
      <c r="Y670" s="5"/>
      <c r="Z670" s="5"/>
    </row>
    <row r="671" spans="1:26" ht="12.75" customHeight="1" x14ac:dyDescent="0.2">
      <c r="A671" s="55"/>
      <c r="B671" s="56"/>
      <c r="C671" s="56"/>
      <c r="D671" s="56"/>
      <c r="E671" s="56"/>
      <c r="F671" s="56"/>
      <c r="G671" s="56"/>
      <c r="H671" s="56"/>
      <c r="I671" s="56"/>
      <c r="J671" s="56"/>
      <c r="K671" s="5"/>
      <c r="L671" s="5"/>
      <c r="M671" s="5"/>
      <c r="N671" s="5"/>
      <c r="O671" s="5"/>
      <c r="P671" s="5"/>
      <c r="Q671" s="5"/>
      <c r="R671" s="5"/>
      <c r="S671" s="5"/>
      <c r="T671" s="5"/>
      <c r="U671" s="5"/>
      <c r="V671" s="5"/>
      <c r="W671" s="5"/>
      <c r="X671" s="5"/>
      <c r="Y671" s="5"/>
      <c r="Z671" s="5"/>
    </row>
    <row r="672" spans="1:26" ht="12.75" customHeight="1" x14ac:dyDescent="0.2">
      <c r="A672" s="55"/>
      <c r="B672" s="56"/>
      <c r="C672" s="56"/>
      <c r="D672" s="56"/>
      <c r="E672" s="56"/>
      <c r="F672" s="56"/>
      <c r="G672" s="56"/>
      <c r="H672" s="56"/>
      <c r="I672" s="56"/>
      <c r="J672" s="56"/>
      <c r="K672" s="5"/>
      <c r="L672" s="5"/>
      <c r="M672" s="5"/>
      <c r="N672" s="5"/>
      <c r="O672" s="5"/>
      <c r="P672" s="5"/>
      <c r="Q672" s="5"/>
      <c r="R672" s="5"/>
      <c r="S672" s="5"/>
      <c r="T672" s="5"/>
      <c r="U672" s="5"/>
      <c r="V672" s="5"/>
      <c r="W672" s="5"/>
      <c r="X672" s="5"/>
      <c r="Y672" s="5"/>
      <c r="Z672" s="5"/>
    </row>
    <row r="673" spans="1:26" ht="12.75" customHeight="1" x14ac:dyDescent="0.2">
      <c r="A673" s="55"/>
      <c r="B673" s="56"/>
      <c r="C673" s="56"/>
      <c r="D673" s="56"/>
      <c r="E673" s="56"/>
      <c r="F673" s="56"/>
      <c r="G673" s="56"/>
      <c r="H673" s="56"/>
      <c r="I673" s="56"/>
      <c r="J673" s="56"/>
      <c r="K673" s="5"/>
      <c r="L673" s="5"/>
      <c r="M673" s="5"/>
      <c r="N673" s="5"/>
      <c r="O673" s="5"/>
      <c r="P673" s="5"/>
      <c r="Q673" s="5"/>
      <c r="R673" s="5"/>
      <c r="S673" s="5"/>
      <c r="T673" s="5"/>
      <c r="U673" s="5"/>
      <c r="V673" s="5"/>
      <c r="W673" s="5"/>
      <c r="X673" s="5"/>
      <c r="Y673" s="5"/>
      <c r="Z673" s="5"/>
    </row>
    <row r="674" spans="1:26" ht="12.75" customHeight="1" x14ac:dyDescent="0.2">
      <c r="A674" s="55"/>
      <c r="B674" s="56"/>
      <c r="C674" s="56"/>
      <c r="D674" s="56"/>
      <c r="E674" s="56"/>
      <c r="F674" s="56"/>
      <c r="G674" s="56"/>
      <c r="H674" s="56"/>
      <c r="I674" s="56"/>
      <c r="J674" s="56"/>
      <c r="K674" s="5"/>
      <c r="L674" s="5"/>
      <c r="M674" s="5"/>
      <c r="N674" s="5"/>
      <c r="O674" s="5"/>
      <c r="P674" s="5"/>
      <c r="Q674" s="5"/>
      <c r="R674" s="5"/>
      <c r="S674" s="5"/>
      <c r="T674" s="5"/>
      <c r="U674" s="5"/>
      <c r="V674" s="5"/>
      <c r="W674" s="5"/>
      <c r="X674" s="5"/>
      <c r="Y674" s="5"/>
      <c r="Z674" s="5"/>
    </row>
    <row r="675" spans="1:26" ht="12.75" customHeight="1" x14ac:dyDescent="0.2">
      <c r="A675" s="55"/>
      <c r="B675" s="56"/>
      <c r="C675" s="56"/>
      <c r="D675" s="56"/>
      <c r="E675" s="56"/>
      <c r="F675" s="56"/>
      <c r="G675" s="56"/>
      <c r="H675" s="56"/>
      <c r="I675" s="56"/>
      <c r="J675" s="56"/>
      <c r="K675" s="5"/>
      <c r="L675" s="5"/>
      <c r="M675" s="5"/>
      <c r="N675" s="5"/>
      <c r="O675" s="5"/>
      <c r="P675" s="5"/>
      <c r="Q675" s="5"/>
      <c r="R675" s="5"/>
      <c r="S675" s="5"/>
      <c r="T675" s="5"/>
      <c r="U675" s="5"/>
      <c r="V675" s="5"/>
      <c r="W675" s="5"/>
      <c r="X675" s="5"/>
      <c r="Y675" s="5"/>
      <c r="Z675" s="5"/>
    </row>
    <row r="676" spans="1:26" ht="12.75" customHeight="1" x14ac:dyDescent="0.2">
      <c r="A676" s="55"/>
      <c r="B676" s="56"/>
      <c r="C676" s="56"/>
      <c r="D676" s="56"/>
      <c r="E676" s="56"/>
      <c r="F676" s="56"/>
      <c r="G676" s="56"/>
      <c r="H676" s="56"/>
      <c r="I676" s="56"/>
      <c r="J676" s="56"/>
      <c r="K676" s="5"/>
      <c r="L676" s="5"/>
      <c r="M676" s="5"/>
      <c r="N676" s="5"/>
      <c r="O676" s="5"/>
      <c r="P676" s="5"/>
      <c r="Q676" s="5"/>
      <c r="R676" s="5"/>
      <c r="S676" s="5"/>
      <c r="T676" s="5"/>
      <c r="U676" s="5"/>
      <c r="V676" s="5"/>
      <c r="W676" s="5"/>
      <c r="X676" s="5"/>
      <c r="Y676" s="5"/>
      <c r="Z676" s="5"/>
    </row>
    <row r="677" spans="1:26" ht="12.75" customHeight="1" x14ac:dyDescent="0.2">
      <c r="A677" s="55"/>
      <c r="B677" s="56"/>
      <c r="C677" s="56"/>
      <c r="D677" s="56"/>
      <c r="E677" s="56"/>
      <c r="F677" s="56"/>
      <c r="G677" s="56"/>
      <c r="H677" s="56"/>
      <c r="I677" s="56"/>
      <c r="J677" s="56"/>
      <c r="K677" s="5"/>
      <c r="L677" s="5"/>
      <c r="M677" s="5"/>
      <c r="N677" s="5"/>
      <c r="O677" s="5"/>
      <c r="P677" s="5"/>
      <c r="Q677" s="5"/>
      <c r="R677" s="5"/>
      <c r="S677" s="5"/>
      <c r="T677" s="5"/>
      <c r="U677" s="5"/>
      <c r="V677" s="5"/>
      <c r="W677" s="5"/>
      <c r="X677" s="5"/>
      <c r="Y677" s="5"/>
      <c r="Z677" s="5"/>
    </row>
    <row r="678" spans="1:26" ht="12.75" customHeight="1" x14ac:dyDescent="0.2">
      <c r="A678" s="55"/>
      <c r="B678" s="56"/>
      <c r="C678" s="56"/>
      <c r="D678" s="56"/>
      <c r="E678" s="56"/>
      <c r="F678" s="56"/>
      <c r="G678" s="56"/>
      <c r="H678" s="56"/>
      <c r="I678" s="56"/>
      <c r="J678" s="56"/>
      <c r="K678" s="5"/>
      <c r="L678" s="5"/>
      <c r="M678" s="5"/>
      <c r="N678" s="5"/>
      <c r="O678" s="5"/>
      <c r="P678" s="5"/>
      <c r="Q678" s="5"/>
      <c r="R678" s="5"/>
      <c r="S678" s="5"/>
      <c r="T678" s="5"/>
      <c r="U678" s="5"/>
      <c r="V678" s="5"/>
      <c r="W678" s="5"/>
      <c r="X678" s="5"/>
      <c r="Y678" s="5"/>
      <c r="Z678" s="5"/>
    </row>
    <row r="679" spans="1:26" ht="12.75" customHeight="1" x14ac:dyDescent="0.2">
      <c r="A679" s="55"/>
      <c r="B679" s="56"/>
      <c r="C679" s="56"/>
      <c r="D679" s="56"/>
      <c r="E679" s="56"/>
      <c r="F679" s="56"/>
      <c r="G679" s="56"/>
      <c r="H679" s="56"/>
      <c r="I679" s="56"/>
      <c r="J679" s="56"/>
      <c r="K679" s="5"/>
      <c r="L679" s="5"/>
      <c r="M679" s="5"/>
      <c r="N679" s="5"/>
      <c r="O679" s="5"/>
      <c r="P679" s="5"/>
      <c r="Q679" s="5"/>
      <c r="R679" s="5"/>
      <c r="S679" s="5"/>
      <c r="T679" s="5"/>
      <c r="U679" s="5"/>
      <c r="V679" s="5"/>
      <c r="W679" s="5"/>
      <c r="X679" s="5"/>
      <c r="Y679" s="5"/>
      <c r="Z679" s="5"/>
    </row>
    <row r="680" spans="1:26" ht="12.75" customHeight="1" x14ac:dyDescent="0.2">
      <c r="A680" s="55"/>
      <c r="B680" s="56"/>
      <c r="C680" s="56"/>
      <c r="D680" s="56"/>
      <c r="E680" s="56"/>
      <c r="F680" s="56"/>
      <c r="G680" s="56"/>
      <c r="H680" s="56"/>
      <c r="I680" s="56"/>
      <c r="J680" s="56"/>
      <c r="K680" s="5"/>
      <c r="L680" s="5"/>
      <c r="M680" s="5"/>
      <c r="N680" s="5"/>
      <c r="O680" s="5"/>
      <c r="P680" s="5"/>
      <c r="Q680" s="5"/>
      <c r="R680" s="5"/>
      <c r="S680" s="5"/>
      <c r="T680" s="5"/>
      <c r="U680" s="5"/>
      <c r="V680" s="5"/>
      <c r="W680" s="5"/>
      <c r="X680" s="5"/>
      <c r="Y680" s="5"/>
      <c r="Z680" s="5"/>
    </row>
    <row r="681" spans="1:26" ht="12.75" customHeight="1" x14ac:dyDescent="0.2">
      <c r="A681" s="55"/>
      <c r="B681" s="56"/>
      <c r="C681" s="56"/>
      <c r="D681" s="56"/>
      <c r="E681" s="56"/>
      <c r="F681" s="56"/>
      <c r="G681" s="56"/>
      <c r="H681" s="56"/>
      <c r="I681" s="56"/>
      <c r="J681" s="56"/>
      <c r="K681" s="5"/>
      <c r="L681" s="5"/>
      <c r="M681" s="5"/>
      <c r="N681" s="5"/>
      <c r="O681" s="5"/>
      <c r="P681" s="5"/>
      <c r="Q681" s="5"/>
      <c r="R681" s="5"/>
      <c r="S681" s="5"/>
      <c r="T681" s="5"/>
      <c r="U681" s="5"/>
      <c r="V681" s="5"/>
      <c r="W681" s="5"/>
      <c r="X681" s="5"/>
      <c r="Y681" s="5"/>
      <c r="Z681" s="5"/>
    </row>
    <row r="682" spans="1:26" ht="12.75" customHeight="1" x14ac:dyDescent="0.2">
      <c r="A682" s="55"/>
      <c r="B682" s="56"/>
      <c r="C682" s="56"/>
      <c r="D682" s="56"/>
      <c r="E682" s="56"/>
      <c r="F682" s="56"/>
      <c r="G682" s="56"/>
      <c r="H682" s="56"/>
      <c r="I682" s="56"/>
      <c r="J682" s="56"/>
      <c r="K682" s="5"/>
      <c r="L682" s="5"/>
      <c r="M682" s="5"/>
      <c r="N682" s="5"/>
      <c r="O682" s="5"/>
      <c r="P682" s="5"/>
      <c r="Q682" s="5"/>
      <c r="R682" s="5"/>
      <c r="S682" s="5"/>
      <c r="T682" s="5"/>
      <c r="U682" s="5"/>
      <c r="V682" s="5"/>
      <c r="W682" s="5"/>
      <c r="X682" s="5"/>
      <c r="Y682" s="5"/>
      <c r="Z682" s="5"/>
    </row>
    <row r="683" spans="1:26" ht="12.75" customHeight="1" x14ac:dyDescent="0.2">
      <c r="A683" s="55"/>
      <c r="B683" s="56"/>
      <c r="C683" s="56"/>
      <c r="D683" s="56"/>
      <c r="E683" s="56"/>
      <c r="F683" s="56"/>
      <c r="G683" s="56"/>
      <c r="H683" s="56"/>
      <c r="I683" s="56"/>
      <c r="J683" s="56"/>
      <c r="K683" s="5"/>
      <c r="L683" s="5"/>
      <c r="M683" s="5"/>
      <c r="N683" s="5"/>
      <c r="O683" s="5"/>
      <c r="P683" s="5"/>
      <c r="Q683" s="5"/>
      <c r="R683" s="5"/>
      <c r="S683" s="5"/>
      <c r="T683" s="5"/>
      <c r="U683" s="5"/>
      <c r="V683" s="5"/>
      <c r="W683" s="5"/>
      <c r="X683" s="5"/>
      <c r="Y683" s="5"/>
      <c r="Z683" s="5"/>
    </row>
    <row r="684" spans="1:26" ht="12.75" customHeight="1" x14ac:dyDescent="0.2">
      <c r="A684" s="55"/>
      <c r="B684" s="56"/>
      <c r="C684" s="56"/>
      <c r="D684" s="56"/>
      <c r="E684" s="56"/>
      <c r="F684" s="56"/>
      <c r="G684" s="56"/>
      <c r="H684" s="56"/>
      <c r="I684" s="56"/>
      <c r="J684" s="56"/>
      <c r="K684" s="5"/>
      <c r="L684" s="5"/>
      <c r="M684" s="5"/>
      <c r="N684" s="5"/>
      <c r="O684" s="5"/>
      <c r="P684" s="5"/>
      <c r="Q684" s="5"/>
      <c r="R684" s="5"/>
      <c r="S684" s="5"/>
      <c r="T684" s="5"/>
      <c r="U684" s="5"/>
      <c r="V684" s="5"/>
      <c r="W684" s="5"/>
      <c r="X684" s="5"/>
      <c r="Y684" s="5"/>
      <c r="Z684" s="5"/>
    </row>
    <row r="685" spans="1:26" ht="12.75" customHeight="1" x14ac:dyDescent="0.2">
      <c r="A685" s="55"/>
      <c r="B685" s="56"/>
      <c r="C685" s="56"/>
      <c r="D685" s="56"/>
      <c r="E685" s="56"/>
      <c r="F685" s="56"/>
      <c r="G685" s="56"/>
      <c r="H685" s="56"/>
      <c r="I685" s="56"/>
      <c r="J685" s="56"/>
      <c r="K685" s="5"/>
      <c r="L685" s="5"/>
      <c r="M685" s="5"/>
      <c r="N685" s="5"/>
      <c r="O685" s="5"/>
      <c r="P685" s="5"/>
      <c r="Q685" s="5"/>
      <c r="R685" s="5"/>
      <c r="S685" s="5"/>
      <c r="T685" s="5"/>
      <c r="U685" s="5"/>
      <c r="V685" s="5"/>
      <c r="W685" s="5"/>
      <c r="X685" s="5"/>
      <c r="Y685" s="5"/>
      <c r="Z685" s="5"/>
    </row>
    <row r="686" spans="1:26" ht="12.75" customHeight="1" x14ac:dyDescent="0.2">
      <c r="A686" s="55"/>
      <c r="B686" s="56"/>
      <c r="C686" s="56"/>
      <c r="D686" s="56"/>
      <c r="E686" s="56"/>
      <c r="F686" s="56"/>
      <c r="G686" s="56"/>
      <c r="H686" s="56"/>
      <c r="I686" s="56"/>
      <c r="J686" s="56"/>
      <c r="K686" s="5"/>
      <c r="L686" s="5"/>
      <c r="M686" s="5"/>
      <c r="N686" s="5"/>
      <c r="O686" s="5"/>
      <c r="P686" s="5"/>
      <c r="Q686" s="5"/>
      <c r="R686" s="5"/>
      <c r="S686" s="5"/>
      <c r="T686" s="5"/>
      <c r="U686" s="5"/>
      <c r="V686" s="5"/>
      <c r="W686" s="5"/>
      <c r="X686" s="5"/>
      <c r="Y686" s="5"/>
      <c r="Z686" s="5"/>
    </row>
    <row r="687" spans="1:26" ht="12.75" customHeight="1" x14ac:dyDescent="0.2">
      <c r="A687" s="55"/>
      <c r="B687" s="56"/>
      <c r="C687" s="56"/>
      <c r="D687" s="56"/>
      <c r="E687" s="56"/>
      <c r="F687" s="56"/>
      <c r="G687" s="56"/>
      <c r="H687" s="56"/>
      <c r="I687" s="56"/>
      <c r="J687" s="56"/>
      <c r="K687" s="5"/>
      <c r="L687" s="5"/>
      <c r="M687" s="5"/>
      <c r="N687" s="5"/>
      <c r="O687" s="5"/>
      <c r="P687" s="5"/>
      <c r="Q687" s="5"/>
      <c r="R687" s="5"/>
      <c r="S687" s="5"/>
      <c r="T687" s="5"/>
      <c r="U687" s="5"/>
      <c r="V687" s="5"/>
      <c r="W687" s="5"/>
      <c r="X687" s="5"/>
      <c r="Y687" s="5"/>
      <c r="Z687" s="5"/>
    </row>
    <row r="688" spans="1:26" ht="12.75" customHeight="1" x14ac:dyDescent="0.2">
      <c r="A688" s="55"/>
      <c r="B688" s="56"/>
      <c r="C688" s="56"/>
      <c r="D688" s="56"/>
      <c r="E688" s="56"/>
      <c r="F688" s="56"/>
      <c r="G688" s="56"/>
      <c r="H688" s="56"/>
      <c r="I688" s="56"/>
      <c r="J688" s="56"/>
      <c r="K688" s="5"/>
      <c r="L688" s="5"/>
      <c r="M688" s="5"/>
      <c r="N688" s="5"/>
      <c r="O688" s="5"/>
      <c r="P688" s="5"/>
      <c r="Q688" s="5"/>
      <c r="R688" s="5"/>
      <c r="S688" s="5"/>
      <c r="T688" s="5"/>
      <c r="U688" s="5"/>
      <c r="V688" s="5"/>
      <c r="W688" s="5"/>
      <c r="X688" s="5"/>
      <c r="Y688" s="5"/>
      <c r="Z688" s="5"/>
    </row>
    <row r="689" spans="1:26" ht="12.75" customHeight="1" x14ac:dyDescent="0.2">
      <c r="A689" s="55"/>
      <c r="B689" s="56"/>
      <c r="C689" s="56"/>
      <c r="D689" s="56"/>
      <c r="E689" s="56"/>
      <c r="F689" s="56"/>
      <c r="G689" s="56"/>
      <c r="H689" s="56"/>
      <c r="I689" s="56"/>
      <c r="J689" s="56"/>
      <c r="K689" s="5"/>
      <c r="L689" s="5"/>
      <c r="M689" s="5"/>
      <c r="N689" s="5"/>
      <c r="O689" s="5"/>
      <c r="P689" s="5"/>
      <c r="Q689" s="5"/>
      <c r="R689" s="5"/>
      <c r="S689" s="5"/>
      <c r="T689" s="5"/>
      <c r="U689" s="5"/>
      <c r="V689" s="5"/>
      <c r="W689" s="5"/>
      <c r="X689" s="5"/>
      <c r="Y689" s="5"/>
      <c r="Z689" s="5"/>
    </row>
    <row r="690" spans="1:26" ht="12.75" customHeight="1" x14ac:dyDescent="0.2">
      <c r="A690" s="55"/>
      <c r="B690" s="56"/>
      <c r="C690" s="56"/>
      <c r="D690" s="56"/>
      <c r="E690" s="56"/>
      <c r="F690" s="56"/>
      <c r="G690" s="56"/>
      <c r="H690" s="56"/>
      <c r="I690" s="56"/>
      <c r="J690" s="56"/>
      <c r="K690" s="5"/>
      <c r="L690" s="5"/>
      <c r="M690" s="5"/>
      <c r="N690" s="5"/>
      <c r="O690" s="5"/>
      <c r="P690" s="5"/>
      <c r="Q690" s="5"/>
      <c r="R690" s="5"/>
      <c r="S690" s="5"/>
      <c r="T690" s="5"/>
      <c r="U690" s="5"/>
      <c r="V690" s="5"/>
      <c r="W690" s="5"/>
      <c r="X690" s="5"/>
      <c r="Y690" s="5"/>
      <c r="Z690" s="5"/>
    </row>
    <row r="691" spans="1:26" ht="12.75" customHeight="1" x14ac:dyDescent="0.2">
      <c r="A691" s="55"/>
      <c r="B691" s="56"/>
      <c r="C691" s="56"/>
      <c r="D691" s="56"/>
      <c r="E691" s="56"/>
      <c r="F691" s="56"/>
      <c r="G691" s="56"/>
      <c r="H691" s="56"/>
      <c r="I691" s="56"/>
      <c r="J691" s="56"/>
      <c r="K691" s="5"/>
      <c r="L691" s="5"/>
      <c r="M691" s="5"/>
      <c r="N691" s="5"/>
      <c r="O691" s="5"/>
      <c r="P691" s="5"/>
      <c r="Q691" s="5"/>
      <c r="R691" s="5"/>
      <c r="S691" s="5"/>
      <c r="T691" s="5"/>
      <c r="U691" s="5"/>
      <c r="V691" s="5"/>
      <c r="W691" s="5"/>
      <c r="X691" s="5"/>
      <c r="Y691" s="5"/>
      <c r="Z691" s="5"/>
    </row>
    <row r="692" spans="1:26" ht="12.75" customHeight="1" x14ac:dyDescent="0.2">
      <c r="A692" s="55"/>
      <c r="B692" s="56"/>
      <c r="C692" s="56"/>
      <c r="D692" s="56"/>
      <c r="E692" s="56"/>
      <c r="F692" s="56"/>
      <c r="G692" s="56"/>
      <c r="H692" s="56"/>
      <c r="I692" s="56"/>
      <c r="J692" s="56"/>
      <c r="K692" s="5"/>
      <c r="L692" s="5"/>
      <c r="M692" s="5"/>
      <c r="N692" s="5"/>
      <c r="O692" s="5"/>
      <c r="P692" s="5"/>
      <c r="Q692" s="5"/>
      <c r="R692" s="5"/>
      <c r="S692" s="5"/>
      <c r="T692" s="5"/>
      <c r="U692" s="5"/>
      <c r="V692" s="5"/>
      <c r="W692" s="5"/>
      <c r="X692" s="5"/>
      <c r="Y692" s="5"/>
      <c r="Z692" s="5"/>
    </row>
    <row r="693" spans="1:26" ht="12.75" customHeight="1" x14ac:dyDescent="0.2">
      <c r="A693" s="55"/>
      <c r="B693" s="56"/>
      <c r="C693" s="56"/>
      <c r="D693" s="56"/>
      <c r="E693" s="56"/>
      <c r="F693" s="56"/>
      <c r="G693" s="56"/>
      <c r="H693" s="56"/>
      <c r="I693" s="56"/>
      <c r="J693" s="56"/>
      <c r="K693" s="5"/>
      <c r="L693" s="5"/>
      <c r="M693" s="5"/>
      <c r="N693" s="5"/>
      <c r="O693" s="5"/>
      <c r="P693" s="5"/>
      <c r="Q693" s="5"/>
      <c r="R693" s="5"/>
      <c r="S693" s="5"/>
      <c r="T693" s="5"/>
      <c r="U693" s="5"/>
      <c r="V693" s="5"/>
      <c r="W693" s="5"/>
      <c r="X693" s="5"/>
      <c r="Y693" s="5"/>
      <c r="Z693" s="5"/>
    </row>
    <row r="694" spans="1:26" ht="12.75" customHeight="1" x14ac:dyDescent="0.2">
      <c r="A694" s="55"/>
      <c r="B694" s="56"/>
      <c r="C694" s="56"/>
      <c r="D694" s="56"/>
      <c r="E694" s="56"/>
      <c r="F694" s="56"/>
      <c r="G694" s="56"/>
      <c r="H694" s="56"/>
      <c r="I694" s="56"/>
      <c r="J694" s="56"/>
      <c r="K694" s="5"/>
      <c r="L694" s="5"/>
      <c r="M694" s="5"/>
      <c r="N694" s="5"/>
      <c r="O694" s="5"/>
      <c r="P694" s="5"/>
      <c r="Q694" s="5"/>
      <c r="R694" s="5"/>
      <c r="S694" s="5"/>
      <c r="T694" s="5"/>
      <c r="U694" s="5"/>
      <c r="V694" s="5"/>
      <c r="W694" s="5"/>
      <c r="X694" s="5"/>
      <c r="Y694" s="5"/>
      <c r="Z694" s="5"/>
    </row>
    <row r="695" spans="1:26" ht="12.75" customHeight="1" x14ac:dyDescent="0.2">
      <c r="A695" s="55"/>
      <c r="B695" s="56"/>
      <c r="C695" s="56"/>
      <c r="D695" s="56"/>
      <c r="E695" s="56"/>
      <c r="F695" s="56"/>
      <c r="G695" s="56"/>
      <c r="H695" s="56"/>
      <c r="I695" s="56"/>
      <c r="J695" s="56"/>
      <c r="K695" s="5"/>
      <c r="L695" s="5"/>
      <c r="M695" s="5"/>
      <c r="N695" s="5"/>
      <c r="O695" s="5"/>
      <c r="P695" s="5"/>
      <c r="Q695" s="5"/>
      <c r="R695" s="5"/>
      <c r="S695" s="5"/>
      <c r="T695" s="5"/>
      <c r="U695" s="5"/>
      <c r="V695" s="5"/>
      <c r="W695" s="5"/>
      <c r="X695" s="5"/>
      <c r="Y695" s="5"/>
      <c r="Z695" s="5"/>
    </row>
    <row r="696" spans="1:26" ht="12.75" customHeight="1" x14ac:dyDescent="0.2">
      <c r="A696" s="55"/>
      <c r="B696" s="56"/>
      <c r="C696" s="56"/>
      <c r="D696" s="56"/>
      <c r="E696" s="56"/>
      <c r="F696" s="56"/>
      <c r="G696" s="56"/>
      <c r="H696" s="56"/>
      <c r="I696" s="56"/>
      <c r="J696" s="56"/>
      <c r="K696" s="5"/>
      <c r="L696" s="5"/>
      <c r="M696" s="5"/>
      <c r="N696" s="5"/>
      <c r="O696" s="5"/>
      <c r="P696" s="5"/>
      <c r="Q696" s="5"/>
      <c r="R696" s="5"/>
      <c r="S696" s="5"/>
      <c r="T696" s="5"/>
      <c r="U696" s="5"/>
      <c r="V696" s="5"/>
      <c r="W696" s="5"/>
      <c r="X696" s="5"/>
      <c r="Y696" s="5"/>
      <c r="Z696" s="5"/>
    </row>
    <row r="697" spans="1:26" ht="12.75" customHeight="1" x14ac:dyDescent="0.2">
      <c r="A697" s="55"/>
      <c r="B697" s="56"/>
      <c r="C697" s="56"/>
      <c r="D697" s="56"/>
      <c r="E697" s="56"/>
      <c r="F697" s="56"/>
      <c r="G697" s="56"/>
      <c r="H697" s="56"/>
      <c r="I697" s="56"/>
      <c r="J697" s="56"/>
      <c r="K697" s="5"/>
      <c r="L697" s="5"/>
      <c r="M697" s="5"/>
      <c r="N697" s="5"/>
      <c r="O697" s="5"/>
      <c r="P697" s="5"/>
      <c r="Q697" s="5"/>
      <c r="R697" s="5"/>
      <c r="S697" s="5"/>
      <c r="T697" s="5"/>
      <c r="U697" s="5"/>
      <c r="V697" s="5"/>
      <c r="W697" s="5"/>
      <c r="X697" s="5"/>
      <c r="Y697" s="5"/>
      <c r="Z697" s="5"/>
    </row>
    <row r="698" spans="1:26" ht="12.75" customHeight="1" x14ac:dyDescent="0.2">
      <c r="A698" s="55"/>
      <c r="B698" s="56"/>
      <c r="C698" s="56"/>
      <c r="D698" s="56"/>
      <c r="E698" s="56"/>
      <c r="F698" s="56"/>
      <c r="G698" s="56"/>
      <c r="H698" s="56"/>
      <c r="I698" s="56"/>
      <c r="J698" s="56"/>
      <c r="K698" s="5"/>
      <c r="L698" s="5"/>
      <c r="M698" s="5"/>
      <c r="N698" s="5"/>
      <c r="O698" s="5"/>
      <c r="P698" s="5"/>
      <c r="Q698" s="5"/>
      <c r="R698" s="5"/>
      <c r="S698" s="5"/>
      <c r="T698" s="5"/>
      <c r="U698" s="5"/>
      <c r="V698" s="5"/>
      <c r="W698" s="5"/>
      <c r="X698" s="5"/>
      <c r="Y698" s="5"/>
      <c r="Z698" s="5"/>
    </row>
    <row r="699" spans="1:26" ht="12.75" customHeight="1" x14ac:dyDescent="0.2">
      <c r="A699" s="55"/>
      <c r="B699" s="56"/>
      <c r="C699" s="56"/>
      <c r="D699" s="56"/>
      <c r="E699" s="56"/>
      <c r="F699" s="56"/>
      <c r="G699" s="56"/>
      <c r="H699" s="56"/>
      <c r="I699" s="56"/>
      <c r="J699" s="56"/>
      <c r="K699" s="5"/>
      <c r="L699" s="5"/>
      <c r="M699" s="5"/>
      <c r="N699" s="5"/>
      <c r="O699" s="5"/>
      <c r="P699" s="5"/>
      <c r="Q699" s="5"/>
      <c r="R699" s="5"/>
      <c r="S699" s="5"/>
      <c r="T699" s="5"/>
      <c r="U699" s="5"/>
      <c r="V699" s="5"/>
      <c r="W699" s="5"/>
      <c r="X699" s="5"/>
      <c r="Y699" s="5"/>
      <c r="Z699" s="5"/>
    </row>
    <row r="700" spans="1:26" ht="12.75" customHeight="1" x14ac:dyDescent="0.2">
      <c r="A700" s="55"/>
      <c r="B700" s="56"/>
      <c r="C700" s="56"/>
      <c r="D700" s="56"/>
      <c r="E700" s="56"/>
      <c r="F700" s="56"/>
      <c r="G700" s="56"/>
      <c r="H700" s="56"/>
      <c r="I700" s="56"/>
      <c r="J700" s="56"/>
      <c r="K700" s="5"/>
      <c r="L700" s="5"/>
      <c r="M700" s="5"/>
      <c r="N700" s="5"/>
      <c r="O700" s="5"/>
      <c r="P700" s="5"/>
      <c r="Q700" s="5"/>
      <c r="R700" s="5"/>
      <c r="S700" s="5"/>
      <c r="T700" s="5"/>
      <c r="U700" s="5"/>
      <c r="V700" s="5"/>
      <c r="W700" s="5"/>
      <c r="X700" s="5"/>
      <c r="Y700" s="5"/>
      <c r="Z700" s="5"/>
    </row>
    <row r="701" spans="1:26" ht="12.75" customHeight="1" x14ac:dyDescent="0.2">
      <c r="A701" s="55"/>
      <c r="B701" s="56"/>
      <c r="C701" s="56"/>
      <c r="D701" s="56"/>
      <c r="E701" s="56"/>
      <c r="F701" s="56"/>
      <c r="G701" s="56"/>
      <c r="H701" s="56"/>
      <c r="I701" s="56"/>
      <c r="J701" s="56"/>
      <c r="K701" s="5"/>
      <c r="L701" s="5"/>
      <c r="M701" s="5"/>
      <c r="N701" s="5"/>
      <c r="O701" s="5"/>
      <c r="P701" s="5"/>
      <c r="Q701" s="5"/>
      <c r="R701" s="5"/>
      <c r="S701" s="5"/>
      <c r="T701" s="5"/>
      <c r="U701" s="5"/>
      <c r="V701" s="5"/>
      <c r="W701" s="5"/>
      <c r="X701" s="5"/>
      <c r="Y701" s="5"/>
      <c r="Z701" s="5"/>
    </row>
    <row r="702" spans="1:26" ht="12.75" customHeight="1" x14ac:dyDescent="0.2">
      <c r="A702" s="55"/>
      <c r="B702" s="56"/>
      <c r="C702" s="56"/>
      <c r="D702" s="56"/>
      <c r="E702" s="56"/>
      <c r="F702" s="56"/>
      <c r="G702" s="56"/>
      <c r="H702" s="56"/>
      <c r="I702" s="56"/>
      <c r="J702" s="56"/>
      <c r="K702" s="5"/>
      <c r="L702" s="5"/>
      <c r="M702" s="5"/>
      <c r="N702" s="5"/>
      <c r="O702" s="5"/>
      <c r="P702" s="5"/>
      <c r="Q702" s="5"/>
      <c r="R702" s="5"/>
      <c r="S702" s="5"/>
      <c r="T702" s="5"/>
      <c r="U702" s="5"/>
      <c r="V702" s="5"/>
      <c r="W702" s="5"/>
      <c r="X702" s="5"/>
      <c r="Y702" s="5"/>
      <c r="Z702" s="5"/>
    </row>
    <row r="703" spans="1:26" ht="12.75" customHeight="1" x14ac:dyDescent="0.2">
      <c r="A703" s="55"/>
      <c r="B703" s="56"/>
      <c r="C703" s="56"/>
      <c r="D703" s="56"/>
      <c r="E703" s="56"/>
      <c r="F703" s="56"/>
      <c r="G703" s="56"/>
      <c r="H703" s="56"/>
      <c r="I703" s="56"/>
      <c r="J703" s="56"/>
      <c r="K703" s="5"/>
      <c r="L703" s="5"/>
      <c r="M703" s="5"/>
      <c r="N703" s="5"/>
      <c r="O703" s="5"/>
      <c r="P703" s="5"/>
      <c r="Q703" s="5"/>
      <c r="R703" s="5"/>
      <c r="S703" s="5"/>
      <c r="T703" s="5"/>
      <c r="U703" s="5"/>
      <c r="V703" s="5"/>
      <c r="W703" s="5"/>
      <c r="X703" s="5"/>
      <c r="Y703" s="5"/>
      <c r="Z703" s="5"/>
    </row>
    <row r="704" spans="1:26" ht="12.75" customHeight="1" x14ac:dyDescent="0.2">
      <c r="A704" s="55"/>
      <c r="B704" s="56"/>
      <c r="C704" s="56"/>
      <c r="D704" s="56"/>
      <c r="E704" s="56"/>
      <c r="F704" s="56"/>
      <c r="G704" s="56"/>
      <c r="H704" s="56"/>
      <c r="I704" s="56"/>
      <c r="J704" s="56"/>
      <c r="K704" s="5"/>
      <c r="L704" s="5"/>
      <c r="M704" s="5"/>
      <c r="N704" s="5"/>
      <c r="O704" s="5"/>
      <c r="P704" s="5"/>
      <c r="Q704" s="5"/>
      <c r="R704" s="5"/>
      <c r="S704" s="5"/>
      <c r="T704" s="5"/>
      <c r="U704" s="5"/>
      <c r="V704" s="5"/>
      <c r="W704" s="5"/>
      <c r="X704" s="5"/>
      <c r="Y704" s="5"/>
      <c r="Z704" s="5"/>
    </row>
    <row r="705" spans="1:26" ht="12.75" customHeight="1" x14ac:dyDescent="0.2">
      <c r="A705" s="55"/>
      <c r="B705" s="56"/>
      <c r="C705" s="56"/>
      <c r="D705" s="56"/>
      <c r="E705" s="56"/>
      <c r="F705" s="56"/>
      <c r="G705" s="56"/>
      <c r="H705" s="56"/>
      <c r="I705" s="56"/>
      <c r="J705" s="56"/>
      <c r="K705" s="5"/>
      <c r="L705" s="5"/>
      <c r="M705" s="5"/>
      <c r="N705" s="5"/>
      <c r="O705" s="5"/>
      <c r="P705" s="5"/>
      <c r="Q705" s="5"/>
      <c r="R705" s="5"/>
      <c r="S705" s="5"/>
      <c r="T705" s="5"/>
      <c r="U705" s="5"/>
      <c r="V705" s="5"/>
      <c r="W705" s="5"/>
      <c r="X705" s="5"/>
      <c r="Y705" s="5"/>
      <c r="Z705" s="5"/>
    </row>
    <row r="706" spans="1:26" ht="12.75" customHeight="1" x14ac:dyDescent="0.2">
      <c r="A706" s="55"/>
      <c r="B706" s="56"/>
      <c r="C706" s="56"/>
      <c r="D706" s="56"/>
      <c r="E706" s="56"/>
      <c r="F706" s="56"/>
      <c r="G706" s="56"/>
      <c r="H706" s="56"/>
      <c r="I706" s="56"/>
      <c r="J706" s="56"/>
      <c r="K706" s="5"/>
      <c r="L706" s="5"/>
      <c r="M706" s="5"/>
      <c r="N706" s="5"/>
      <c r="O706" s="5"/>
      <c r="P706" s="5"/>
      <c r="Q706" s="5"/>
      <c r="R706" s="5"/>
      <c r="S706" s="5"/>
      <c r="T706" s="5"/>
      <c r="U706" s="5"/>
      <c r="V706" s="5"/>
      <c r="W706" s="5"/>
      <c r="X706" s="5"/>
      <c r="Y706" s="5"/>
      <c r="Z706" s="5"/>
    </row>
    <row r="707" spans="1:26" ht="12.75" customHeight="1" x14ac:dyDescent="0.2">
      <c r="A707" s="55"/>
      <c r="B707" s="56"/>
      <c r="C707" s="56"/>
      <c r="D707" s="56"/>
      <c r="E707" s="56"/>
      <c r="F707" s="56"/>
      <c r="G707" s="56"/>
      <c r="H707" s="56"/>
      <c r="I707" s="56"/>
      <c r="J707" s="56"/>
      <c r="K707" s="5"/>
      <c r="L707" s="5"/>
      <c r="M707" s="5"/>
      <c r="N707" s="5"/>
      <c r="O707" s="5"/>
      <c r="P707" s="5"/>
      <c r="Q707" s="5"/>
      <c r="R707" s="5"/>
      <c r="S707" s="5"/>
      <c r="T707" s="5"/>
      <c r="U707" s="5"/>
      <c r="V707" s="5"/>
      <c r="W707" s="5"/>
      <c r="X707" s="5"/>
      <c r="Y707" s="5"/>
      <c r="Z707" s="5"/>
    </row>
    <row r="708" spans="1:26" ht="12.75" customHeight="1" x14ac:dyDescent="0.2">
      <c r="A708" s="55"/>
      <c r="B708" s="56"/>
      <c r="C708" s="56"/>
      <c r="D708" s="56"/>
      <c r="E708" s="56"/>
      <c r="F708" s="56"/>
      <c r="G708" s="56"/>
      <c r="H708" s="56"/>
      <c r="I708" s="56"/>
      <c r="J708" s="56"/>
      <c r="K708" s="5"/>
      <c r="L708" s="5"/>
      <c r="M708" s="5"/>
      <c r="N708" s="5"/>
      <c r="O708" s="5"/>
      <c r="P708" s="5"/>
      <c r="Q708" s="5"/>
      <c r="R708" s="5"/>
      <c r="S708" s="5"/>
      <c r="T708" s="5"/>
      <c r="U708" s="5"/>
      <c r="V708" s="5"/>
      <c r="W708" s="5"/>
      <c r="X708" s="5"/>
      <c r="Y708" s="5"/>
      <c r="Z708" s="5"/>
    </row>
    <row r="709" spans="1:26" ht="12.75" customHeight="1" x14ac:dyDescent="0.2">
      <c r="A709" s="55"/>
      <c r="B709" s="56"/>
      <c r="C709" s="56"/>
      <c r="D709" s="56"/>
      <c r="E709" s="56"/>
      <c r="F709" s="56"/>
      <c r="G709" s="56"/>
      <c r="H709" s="56"/>
      <c r="I709" s="56"/>
      <c r="J709" s="56"/>
      <c r="K709" s="5"/>
      <c r="L709" s="5"/>
      <c r="M709" s="5"/>
      <c r="N709" s="5"/>
      <c r="O709" s="5"/>
      <c r="P709" s="5"/>
      <c r="Q709" s="5"/>
      <c r="R709" s="5"/>
      <c r="S709" s="5"/>
      <c r="T709" s="5"/>
      <c r="U709" s="5"/>
      <c r="V709" s="5"/>
      <c r="W709" s="5"/>
      <c r="X709" s="5"/>
      <c r="Y709" s="5"/>
      <c r="Z709" s="5"/>
    </row>
    <row r="710" spans="1:26" ht="12.75" customHeight="1" x14ac:dyDescent="0.2">
      <c r="A710" s="55"/>
      <c r="B710" s="56"/>
      <c r="C710" s="56"/>
      <c r="D710" s="56"/>
      <c r="E710" s="56"/>
      <c r="F710" s="56"/>
      <c r="G710" s="56"/>
      <c r="H710" s="56"/>
      <c r="I710" s="56"/>
      <c r="J710" s="56"/>
      <c r="K710" s="5"/>
      <c r="L710" s="5"/>
      <c r="M710" s="5"/>
      <c r="N710" s="5"/>
      <c r="O710" s="5"/>
      <c r="P710" s="5"/>
      <c r="Q710" s="5"/>
      <c r="R710" s="5"/>
      <c r="S710" s="5"/>
      <c r="T710" s="5"/>
      <c r="U710" s="5"/>
      <c r="V710" s="5"/>
      <c r="W710" s="5"/>
      <c r="X710" s="5"/>
      <c r="Y710" s="5"/>
      <c r="Z710" s="5"/>
    </row>
    <row r="711" spans="1:26" ht="12.75" customHeight="1" x14ac:dyDescent="0.2">
      <c r="A711" s="55"/>
      <c r="B711" s="56"/>
      <c r="C711" s="56"/>
      <c r="D711" s="56"/>
      <c r="E711" s="56"/>
      <c r="F711" s="56"/>
      <c r="G711" s="56"/>
      <c r="H711" s="56"/>
      <c r="I711" s="56"/>
      <c r="J711" s="56"/>
      <c r="K711" s="5"/>
      <c r="L711" s="5"/>
      <c r="M711" s="5"/>
      <c r="N711" s="5"/>
      <c r="O711" s="5"/>
      <c r="P711" s="5"/>
      <c r="Q711" s="5"/>
      <c r="R711" s="5"/>
      <c r="S711" s="5"/>
      <c r="T711" s="5"/>
      <c r="U711" s="5"/>
      <c r="V711" s="5"/>
      <c r="W711" s="5"/>
      <c r="X711" s="5"/>
      <c r="Y711" s="5"/>
      <c r="Z711" s="5"/>
    </row>
    <row r="712" spans="1:26" ht="12.75" customHeight="1" x14ac:dyDescent="0.2">
      <c r="A712" s="55"/>
      <c r="B712" s="56"/>
      <c r="C712" s="56"/>
      <c r="D712" s="56"/>
      <c r="E712" s="56"/>
      <c r="F712" s="56"/>
      <c r="G712" s="56"/>
      <c r="H712" s="56"/>
      <c r="I712" s="56"/>
      <c r="J712" s="56"/>
      <c r="K712" s="5"/>
      <c r="L712" s="5"/>
      <c r="M712" s="5"/>
      <c r="N712" s="5"/>
      <c r="O712" s="5"/>
      <c r="P712" s="5"/>
      <c r="Q712" s="5"/>
      <c r="R712" s="5"/>
      <c r="S712" s="5"/>
      <c r="T712" s="5"/>
      <c r="U712" s="5"/>
      <c r="V712" s="5"/>
      <c r="W712" s="5"/>
      <c r="X712" s="5"/>
      <c r="Y712" s="5"/>
      <c r="Z712" s="5"/>
    </row>
    <row r="713" spans="1:26" ht="12.75" customHeight="1" x14ac:dyDescent="0.2">
      <c r="A713" s="55"/>
      <c r="B713" s="56"/>
      <c r="C713" s="56"/>
      <c r="D713" s="56"/>
      <c r="E713" s="56"/>
      <c r="F713" s="56"/>
      <c r="G713" s="56"/>
      <c r="H713" s="56"/>
      <c r="I713" s="56"/>
      <c r="J713" s="56"/>
      <c r="K713" s="5"/>
      <c r="L713" s="5"/>
      <c r="M713" s="5"/>
      <c r="N713" s="5"/>
      <c r="O713" s="5"/>
      <c r="P713" s="5"/>
      <c r="Q713" s="5"/>
      <c r="R713" s="5"/>
      <c r="S713" s="5"/>
      <c r="T713" s="5"/>
      <c r="U713" s="5"/>
      <c r="V713" s="5"/>
      <c r="W713" s="5"/>
      <c r="X713" s="5"/>
      <c r="Y713" s="5"/>
      <c r="Z713" s="5"/>
    </row>
    <row r="714" spans="1:26" ht="12.75" customHeight="1" x14ac:dyDescent="0.2">
      <c r="A714" s="55"/>
      <c r="B714" s="56"/>
      <c r="C714" s="56"/>
      <c r="D714" s="56"/>
      <c r="E714" s="56"/>
      <c r="F714" s="56"/>
      <c r="G714" s="56"/>
      <c r="H714" s="56"/>
      <c r="I714" s="56"/>
      <c r="J714" s="56"/>
      <c r="K714" s="5"/>
      <c r="L714" s="5"/>
      <c r="M714" s="5"/>
      <c r="N714" s="5"/>
      <c r="O714" s="5"/>
      <c r="P714" s="5"/>
      <c r="Q714" s="5"/>
      <c r="R714" s="5"/>
      <c r="S714" s="5"/>
      <c r="T714" s="5"/>
      <c r="U714" s="5"/>
      <c r="V714" s="5"/>
      <c r="W714" s="5"/>
      <c r="X714" s="5"/>
      <c r="Y714" s="5"/>
      <c r="Z714" s="5"/>
    </row>
    <row r="715" spans="1:26" ht="12.75" customHeight="1" x14ac:dyDescent="0.2">
      <c r="A715" s="55"/>
      <c r="B715" s="56"/>
      <c r="C715" s="56"/>
      <c r="D715" s="56"/>
      <c r="E715" s="56"/>
      <c r="F715" s="56"/>
      <c r="G715" s="56"/>
      <c r="H715" s="56"/>
      <c r="I715" s="56"/>
      <c r="J715" s="56"/>
      <c r="K715" s="5"/>
      <c r="L715" s="5"/>
      <c r="M715" s="5"/>
      <c r="N715" s="5"/>
      <c r="O715" s="5"/>
      <c r="P715" s="5"/>
      <c r="Q715" s="5"/>
      <c r="R715" s="5"/>
      <c r="S715" s="5"/>
      <c r="T715" s="5"/>
      <c r="U715" s="5"/>
      <c r="V715" s="5"/>
      <c r="W715" s="5"/>
      <c r="X715" s="5"/>
      <c r="Y715" s="5"/>
      <c r="Z715" s="5"/>
    </row>
    <row r="716" spans="1:26" ht="12.75" customHeight="1" x14ac:dyDescent="0.2">
      <c r="A716" s="55"/>
      <c r="B716" s="56"/>
      <c r="C716" s="56"/>
      <c r="D716" s="56"/>
      <c r="E716" s="56"/>
      <c r="F716" s="56"/>
      <c r="G716" s="56"/>
      <c r="H716" s="56"/>
      <c r="I716" s="56"/>
      <c r="J716" s="56"/>
      <c r="K716" s="5"/>
      <c r="L716" s="5"/>
      <c r="M716" s="5"/>
      <c r="N716" s="5"/>
      <c r="O716" s="5"/>
      <c r="P716" s="5"/>
      <c r="Q716" s="5"/>
      <c r="R716" s="5"/>
      <c r="S716" s="5"/>
      <c r="T716" s="5"/>
      <c r="U716" s="5"/>
      <c r="V716" s="5"/>
      <c r="W716" s="5"/>
      <c r="X716" s="5"/>
      <c r="Y716" s="5"/>
      <c r="Z716" s="5"/>
    </row>
    <row r="717" spans="1:26" ht="12.75" customHeight="1" x14ac:dyDescent="0.2">
      <c r="A717" s="55"/>
      <c r="B717" s="56"/>
      <c r="C717" s="56"/>
      <c r="D717" s="56"/>
      <c r="E717" s="56"/>
      <c r="F717" s="56"/>
      <c r="G717" s="56"/>
      <c r="H717" s="56"/>
      <c r="I717" s="56"/>
      <c r="J717" s="56"/>
      <c r="K717" s="5"/>
      <c r="L717" s="5"/>
      <c r="M717" s="5"/>
      <c r="N717" s="5"/>
      <c r="O717" s="5"/>
      <c r="P717" s="5"/>
      <c r="Q717" s="5"/>
      <c r="R717" s="5"/>
      <c r="S717" s="5"/>
      <c r="T717" s="5"/>
      <c r="U717" s="5"/>
      <c r="V717" s="5"/>
      <c r="W717" s="5"/>
      <c r="X717" s="5"/>
      <c r="Y717" s="5"/>
      <c r="Z717" s="5"/>
    </row>
    <row r="718" spans="1:26" ht="12.75" customHeight="1" x14ac:dyDescent="0.2">
      <c r="A718" s="55"/>
      <c r="B718" s="56"/>
      <c r="C718" s="56"/>
      <c r="D718" s="56"/>
      <c r="E718" s="56"/>
      <c r="F718" s="56"/>
      <c r="G718" s="56"/>
      <c r="H718" s="56"/>
      <c r="I718" s="56"/>
      <c r="J718" s="56"/>
      <c r="K718" s="5"/>
      <c r="L718" s="5"/>
      <c r="M718" s="5"/>
      <c r="N718" s="5"/>
      <c r="O718" s="5"/>
      <c r="P718" s="5"/>
      <c r="Q718" s="5"/>
      <c r="R718" s="5"/>
      <c r="S718" s="5"/>
      <c r="T718" s="5"/>
      <c r="U718" s="5"/>
      <c r="V718" s="5"/>
      <c r="W718" s="5"/>
      <c r="X718" s="5"/>
      <c r="Y718" s="5"/>
      <c r="Z718" s="5"/>
    </row>
    <row r="719" spans="1:26" ht="12.75" customHeight="1" x14ac:dyDescent="0.2">
      <c r="A719" s="55"/>
      <c r="B719" s="56"/>
      <c r="C719" s="56"/>
      <c r="D719" s="56"/>
      <c r="E719" s="56"/>
      <c r="F719" s="56"/>
      <c r="G719" s="56"/>
      <c r="H719" s="56"/>
      <c r="I719" s="56"/>
      <c r="J719" s="56"/>
      <c r="K719" s="5"/>
      <c r="L719" s="5"/>
      <c r="M719" s="5"/>
      <c r="N719" s="5"/>
      <c r="O719" s="5"/>
      <c r="P719" s="5"/>
      <c r="Q719" s="5"/>
      <c r="R719" s="5"/>
      <c r="S719" s="5"/>
      <c r="T719" s="5"/>
      <c r="U719" s="5"/>
      <c r="V719" s="5"/>
      <c r="W719" s="5"/>
      <c r="X719" s="5"/>
      <c r="Y719" s="5"/>
      <c r="Z719" s="5"/>
    </row>
    <row r="720" spans="1:26" ht="12.75" customHeight="1" x14ac:dyDescent="0.2">
      <c r="A720" s="55"/>
      <c r="B720" s="56"/>
      <c r="C720" s="56"/>
      <c r="D720" s="56"/>
      <c r="E720" s="56"/>
      <c r="F720" s="56"/>
      <c r="G720" s="56"/>
      <c r="H720" s="56"/>
      <c r="I720" s="56"/>
      <c r="J720" s="56"/>
      <c r="K720" s="5"/>
      <c r="L720" s="5"/>
      <c r="M720" s="5"/>
      <c r="N720" s="5"/>
      <c r="O720" s="5"/>
      <c r="P720" s="5"/>
      <c r="Q720" s="5"/>
      <c r="R720" s="5"/>
      <c r="S720" s="5"/>
      <c r="T720" s="5"/>
      <c r="U720" s="5"/>
      <c r="V720" s="5"/>
      <c r="W720" s="5"/>
      <c r="X720" s="5"/>
      <c r="Y720" s="5"/>
      <c r="Z720" s="5"/>
    </row>
    <row r="721" spans="1:26" ht="12.75" customHeight="1" x14ac:dyDescent="0.2">
      <c r="A721" s="55"/>
      <c r="B721" s="56"/>
      <c r="C721" s="56"/>
      <c r="D721" s="56"/>
      <c r="E721" s="56"/>
      <c r="F721" s="56"/>
      <c r="G721" s="56"/>
      <c r="H721" s="56"/>
      <c r="I721" s="56"/>
      <c r="J721" s="56"/>
      <c r="K721" s="5"/>
      <c r="L721" s="5"/>
      <c r="M721" s="5"/>
      <c r="N721" s="5"/>
      <c r="O721" s="5"/>
      <c r="P721" s="5"/>
      <c r="Q721" s="5"/>
      <c r="R721" s="5"/>
      <c r="S721" s="5"/>
      <c r="T721" s="5"/>
      <c r="U721" s="5"/>
      <c r="V721" s="5"/>
      <c r="W721" s="5"/>
      <c r="X721" s="5"/>
      <c r="Y721" s="5"/>
      <c r="Z721" s="5"/>
    </row>
    <row r="722" spans="1:26" ht="12.75" customHeight="1" x14ac:dyDescent="0.2">
      <c r="A722" s="55"/>
      <c r="B722" s="56"/>
      <c r="C722" s="56"/>
      <c r="D722" s="56"/>
      <c r="E722" s="56"/>
      <c r="F722" s="56"/>
      <c r="G722" s="56"/>
      <c r="H722" s="56"/>
      <c r="I722" s="56"/>
      <c r="J722" s="56"/>
      <c r="K722" s="5"/>
      <c r="L722" s="5"/>
      <c r="M722" s="5"/>
      <c r="N722" s="5"/>
      <c r="O722" s="5"/>
      <c r="P722" s="5"/>
      <c r="Q722" s="5"/>
      <c r="R722" s="5"/>
      <c r="S722" s="5"/>
      <c r="T722" s="5"/>
      <c r="U722" s="5"/>
      <c r="V722" s="5"/>
      <c r="W722" s="5"/>
      <c r="X722" s="5"/>
      <c r="Y722" s="5"/>
      <c r="Z722" s="5"/>
    </row>
    <row r="723" spans="1:26" ht="12.75" customHeight="1" x14ac:dyDescent="0.2">
      <c r="A723" s="55"/>
      <c r="B723" s="56"/>
      <c r="C723" s="56"/>
      <c r="D723" s="56"/>
      <c r="E723" s="56"/>
      <c r="F723" s="56"/>
      <c r="G723" s="56"/>
      <c r="H723" s="56"/>
      <c r="I723" s="56"/>
      <c r="J723" s="56"/>
      <c r="K723" s="5"/>
      <c r="L723" s="5"/>
      <c r="M723" s="5"/>
      <c r="N723" s="5"/>
      <c r="O723" s="5"/>
      <c r="P723" s="5"/>
      <c r="Q723" s="5"/>
      <c r="R723" s="5"/>
      <c r="S723" s="5"/>
      <c r="T723" s="5"/>
      <c r="U723" s="5"/>
      <c r="V723" s="5"/>
      <c r="W723" s="5"/>
      <c r="X723" s="5"/>
      <c r="Y723" s="5"/>
      <c r="Z723" s="5"/>
    </row>
    <row r="724" spans="1:26" ht="12.75" customHeight="1" x14ac:dyDescent="0.2">
      <c r="A724" s="55"/>
      <c r="B724" s="56"/>
      <c r="C724" s="56"/>
      <c r="D724" s="56"/>
      <c r="E724" s="56"/>
      <c r="F724" s="56"/>
      <c r="G724" s="56"/>
      <c r="H724" s="56"/>
      <c r="I724" s="56"/>
      <c r="J724" s="56"/>
      <c r="K724" s="5"/>
      <c r="L724" s="5"/>
      <c r="M724" s="5"/>
      <c r="N724" s="5"/>
      <c r="O724" s="5"/>
      <c r="P724" s="5"/>
      <c r="Q724" s="5"/>
      <c r="R724" s="5"/>
      <c r="S724" s="5"/>
      <c r="T724" s="5"/>
      <c r="U724" s="5"/>
      <c r="V724" s="5"/>
      <c r="W724" s="5"/>
      <c r="X724" s="5"/>
      <c r="Y724" s="5"/>
      <c r="Z724" s="5"/>
    </row>
    <row r="725" spans="1:26" ht="12.75" customHeight="1" x14ac:dyDescent="0.2">
      <c r="A725" s="55"/>
      <c r="B725" s="56"/>
      <c r="C725" s="56"/>
      <c r="D725" s="56"/>
      <c r="E725" s="56"/>
      <c r="F725" s="56"/>
      <c r="G725" s="56"/>
      <c r="H725" s="56"/>
      <c r="I725" s="56"/>
      <c r="J725" s="56"/>
      <c r="K725" s="5"/>
      <c r="L725" s="5"/>
      <c r="M725" s="5"/>
      <c r="N725" s="5"/>
      <c r="O725" s="5"/>
      <c r="P725" s="5"/>
      <c r="Q725" s="5"/>
      <c r="R725" s="5"/>
      <c r="S725" s="5"/>
      <c r="T725" s="5"/>
      <c r="U725" s="5"/>
      <c r="V725" s="5"/>
      <c r="W725" s="5"/>
      <c r="X725" s="5"/>
      <c r="Y725" s="5"/>
      <c r="Z725" s="5"/>
    </row>
    <row r="726" spans="1:26" ht="12.75" customHeight="1" x14ac:dyDescent="0.2">
      <c r="A726" s="55"/>
      <c r="B726" s="56"/>
      <c r="C726" s="56"/>
      <c r="D726" s="56"/>
      <c r="E726" s="56"/>
      <c r="F726" s="56"/>
      <c r="G726" s="56"/>
      <c r="H726" s="56"/>
      <c r="I726" s="56"/>
      <c r="J726" s="56"/>
      <c r="K726" s="5"/>
      <c r="L726" s="5"/>
      <c r="M726" s="5"/>
      <c r="N726" s="5"/>
      <c r="O726" s="5"/>
      <c r="P726" s="5"/>
      <c r="Q726" s="5"/>
      <c r="R726" s="5"/>
      <c r="S726" s="5"/>
      <c r="T726" s="5"/>
      <c r="U726" s="5"/>
      <c r="V726" s="5"/>
      <c r="W726" s="5"/>
      <c r="X726" s="5"/>
      <c r="Y726" s="5"/>
      <c r="Z726" s="5"/>
    </row>
    <row r="727" spans="1:26" ht="12.75" customHeight="1" x14ac:dyDescent="0.2">
      <c r="A727" s="55"/>
      <c r="B727" s="56"/>
      <c r="C727" s="56"/>
      <c r="D727" s="56"/>
      <c r="E727" s="56"/>
      <c r="F727" s="56"/>
      <c r="G727" s="56"/>
      <c r="H727" s="56"/>
      <c r="I727" s="56"/>
      <c r="J727" s="56"/>
      <c r="K727" s="5"/>
      <c r="L727" s="5"/>
      <c r="M727" s="5"/>
      <c r="N727" s="5"/>
      <c r="O727" s="5"/>
      <c r="P727" s="5"/>
      <c r="Q727" s="5"/>
      <c r="R727" s="5"/>
      <c r="S727" s="5"/>
      <c r="T727" s="5"/>
      <c r="U727" s="5"/>
      <c r="V727" s="5"/>
      <c r="W727" s="5"/>
      <c r="X727" s="5"/>
      <c r="Y727" s="5"/>
      <c r="Z727" s="5"/>
    </row>
    <row r="728" spans="1:26" ht="12.75" customHeight="1" x14ac:dyDescent="0.2">
      <c r="A728" s="55"/>
      <c r="B728" s="56"/>
      <c r="C728" s="56"/>
      <c r="D728" s="56"/>
      <c r="E728" s="56"/>
      <c r="F728" s="56"/>
      <c r="G728" s="56"/>
      <c r="H728" s="56"/>
      <c r="I728" s="56"/>
      <c r="J728" s="56"/>
      <c r="K728" s="5"/>
      <c r="L728" s="5"/>
      <c r="M728" s="5"/>
      <c r="N728" s="5"/>
      <c r="O728" s="5"/>
      <c r="P728" s="5"/>
      <c r="Q728" s="5"/>
      <c r="R728" s="5"/>
      <c r="S728" s="5"/>
      <c r="T728" s="5"/>
      <c r="U728" s="5"/>
      <c r="V728" s="5"/>
      <c r="W728" s="5"/>
      <c r="X728" s="5"/>
      <c r="Y728" s="5"/>
      <c r="Z728" s="5"/>
    </row>
    <row r="729" spans="1:26" ht="12.75" customHeight="1" x14ac:dyDescent="0.2">
      <c r="A729" s="55"/>
      <c r="B729" s="56"/>
      <c r="C729" s="56"/>
      <c r="D729" s="56"/>
      <c r="E729" s="56"/>
      <c r="F729" s="56"/>
      <c r="G729" s="56"/>
      <c r="H729" s="56"/>
      <c r="I729" s="56"/>
      <c r="J729" s="56"/>
      <c r="K729" s="5"/>
      <c r="L729" s="5"/>
      <c r="M729" s="5"/>
      <c r="N729" s="5"/>
      <c r="O729" s="5"/>
      <c r="P729" s="5"/>
      <c r="Q729" s="5"/>
      <c r="R729" s="5"/>
      <c r="S729" s="5"/>
      <c r="T729" s="5"/>
      <c r="U729" s="5"/>
      <c r="V729" s="5"/>
      <c r="W729" s="5"/>
      <c r="X729" s="5"/>
      <c r="Y729" s="5"/>
      <c r="Z729" s="5"/>
    </row>
    <row r="730" spans="1:26" ht="12.75" customHeight="1" x14ac:dyDescent="0.2">
      <c r="A730" s="55"/>
      <c r="B730" s="56"/>
      <c r="C730" s="56"/>
      <c r="D730" s="56"/>
      <c r="E730" s="56"/>
      <c r="F730" s="56"/>
      <c r="G730" s="56"/>
      <c r="H730" s="56"/>
      <c r="I730" s="56"/>
      <c r="J730" s="56"/>
      <c r="K730" s="5"/>
      <c r="L730" s="5"/>
      <c r="M730" s="5"/>
      <c r="N730" s="5"/>
      <c r="O730" s="5"/>
      <c r="P730" s="5"/>
      <c r="Q730" s="5"/>
      <c r="R730" s="5"/>
      <c r="S730" s="5"/>
      <c r="T730" s="5"/>
      <c r="U730" s="5"/>
      <c r="V730" s="5"/>
      <c r="W730" s="5"/>
      <c r="X730" s="5"/>
      <c r="Y730" s="5"/>
      <c r="Z730" s="5"/>
    </row>
    <row r="731" spans="1:26" ht="12.75" customHeight="1" x14ac:dyDescent="0.2">
      <c r="A731" s="55"/>
      <c r="B731" s="56"/>
      <c r="C731" s="56"/>
      <c r="D731" s="56"/>
      <c r="E731" s="56"/>
      <c r="F731" s="56"/>
      <c r="G731" s="56"/>
      <c r="H731" s="56"/>
      <c r="I731" s="56"/>
      <c r="J731" s="56"/>
      <c r="K731" s="5"/>
      <c r="L731" s="5"/>
      <c r="M731" s="5"/>
      <c r="N731" s="5"/>
      <c r="O731" s="5"/>
      <c r="P731" s="5"/>
      <c r="Q731" s="5"/>
      <c r="R731" s="5"/>
      <c r="S731" s="5"/>
      <c r="T731" s="5"/>
      <c r="U731" s="5"/>
      <c r="V731" s="5"/>
      <c r="W731" s="5"/>
      <c r="X731" s="5"/>
      <c r="Y731" s="5"/>
      <c r="Z731" s="5"/>
    </row>
    <row r="732" spans="1:26" ht="12.75" customHeight="1" x14ac:dyDescent="0.2">
      <c r="A732" s="55"/>
      <c r="B732" s="56"/>
      <c r="C732" s="56"/>
      <c r="D732" s="56"/>
      <c r="E732" s="56"/>
      <c r="F732" s="56"/>
      <c r="G732" s="56"/>
      <c r="H732" s="56"/>
      <c r="I732" s="56"/>
      <c r="J732" s="56"/>
      <c r="K732" s="5"/>
      <c r="L732" s="5"/>
      <c r="M732" s="5"/>
      <c r="N732" s="5"/>
      <c r="O732" s="5"/>
      <c r="P732" s="5"/>
      <c r="Q732" s="5"/>
      <c r="R732" s="5"/>
      <c r="S732" s="5"/>
      <c r="T732" s="5"/>
      <c r="U732" s="5"/>
      <c r="V732" s="5"/>
      <c r="W732" s="5"/>
      <c r="X732" s="5"/>
      <c r="Y732" s="5"/>
      <c r="Z732" s="5"/>
    </row>
    <row r="733" spans="1:26" ht="12.75" customHeight="1" x14ac:dyDescent="0.2">
      <c r="A733" s="55"/>
      <c r="B733" s="56"/>
      <c r="C733" s="56"/>
      <c r="D733" s="56"/>
      <c r="E733" s="56"/>
      <c r="F733" s="56"/>
      <c r="G733" s="56"/>
      <c r="H733" s="56"/>
      <c r="I733" s="56"/>
      <c r="J733" s="56"/>
      <c r="K733" s="5"/>
      <c r="L733" s="5"/>
      <c r="M733" s="5"/>
      <c r="N733" s="5"/>
      <c r="O733" s="5"/>
      <c r="P733" s="5"/>
      <c r="Q733" s="5"/>
      <c r="R733" s="5"/>
      <c r="S733" s="5"/>
      <c r="T733" s="5"/>
      <c r="U733" s="5"/>
      <c r="V733" s="5"/>
      <c r="W733" s="5"/>
      <c r="X733" s="5"/>
      <c r="Y733" s="5"/>
      <c r="Z733" s="5"/>
    </row>
    <row r="734" spans="1:26" ht="12.75" customHeight="1" x14ac:dyDescent="0.2">
      <c r="A734" s="55"/>
      <c r="B734" s="56"/>
      <c r="C734" s="56"/>
      <c r="D734" s="56"/>
      <c r="E734" s="56"/>
      <c r="F734" s="56"/>
      <c r="G734" s="56"/>
      <c r="H734" s="56"/>
      <c r="I734" s="56"/>
      <c r="J734" s="56"/>
      <c r="K734" s="5"/>
      <c r="L734" s="5"/>
      <c r="M734" s="5"/>
      <c r="N734" s="5"/>
      <c r="O734" s="5"/>
      <c r="P734" s="5"/>
      <c r="Q734" s="5"/>
      <c r="R734" s="5"/>
      <c r="S734" s="5"/>
      <c r="T734" s="5"/>
      <c r="U734" s="5"/>
      <c r="V734" s="5"/>
      <c r="W734" s="5"/>
      <c r="X734" s="5"/>
      <c r="Y734" s="5"/>
      <c r="Z734" s="5"/>
    </row>
    <row r="735" spans="1:26" ht="12.75" customHeight="1" x14ac:dyDescent="0.2">
      <c r="A735" s="55"/>
      <c r="B735" s="56"/>
      <c r="C735" s="56"/>
      <c r="D735" s="56"/>
      <c r="E735" s="56"/>
      <c r="F735" s="56"/>
      <c r="G735" s="56"/>
      <c r="H735" s="56"/>
      <c r="I735" s="56"/>
      <c r="J735" s="56"/>
      <c r="K735" s="5"/>
      <c r="L735" s="5"/>
      <c r="M735" s="5"/>
      <c r="N735" s="5"/>
      <c r="O735" s="5"/>
      <c r="P735" s="5"/>
      <c r="Q735" s="5"/>
      <c r="R735" s="5"/>
      <c r="S735" s="5"/>
      <c r="T735" s="5"/>
      <c r="U735" s="5"/>
      <c r="V735" s="5"/>
      <c r="W735" s="5"/>
      <c r="X735" s="5"/>
      <c r="Y735" s="5"/>
      <c r="Z735" s="5"/>
    </row>
    <row r="736" spans="1:26" ht="12.75" customHeight="1" x14ac:dyDescent="0.2">
      <c r="A736" s="55"/>
      <c r="B736" s="56"/>
      <c r="C736" s="56"/>
      <c r="D736" s="56"/>
      <c r="E736" s="56"/>
      <c r="F736" s="56"/>
      <c r="G736" s="56"/>
      <c r="H736" s="56"/>
      <c r="I736" s="56"/>
      <c r="J736" s="56"/>
      <c r="K736" s="5"/>
      <c r="L736" s="5"/>
      <c r="M736" s="5"/>
      <c r="N736" s="5"/>
      <c r="O736" s="5"/>
      <c r="P736" s="5"/>
      <c r="Q736" s="5"/>
      <c r="R736" s="5"/>
      <c r="S736" s="5"/>
      <c r="T736" s="5"/>
      <c r="U736" s="5"/>
      <c r="V736" s="5"/>
      <c r="W736" s="5"/>
      <c r="X736" s="5"/>
      <c r="Y736" s="5"/>
      <c r="Z736" s="5"/>
    </row>
    <row r="737" spans="1:26" ht="12.75" customHeight="1" x14ac:dyDescent="0.2">
      <c r="A737" s="55"/>
      <c r="B737" s="56"/>
      <c r="C737" s="56"/>
      <c r="D737" s="56"/>
      <c r="E737" s="56"/>
      <c r="F737" s="56"/>
      <c r="G737" s="56"/>
      <c r="H737" s="56"/>
      <c r="I737" s="56"/>
      <c r="J737" s="56"/>
      <c r="K737" s="5"/>
      <c r="L737" s="5"/>
      <c r="M737" s="5"/>
      <c r="N737" s="5"/>
      <c r="O737" s="5"/>
      <c r="P737" s="5"/>
      <c r="Q737" s="5"/>
      <c r="R737" s="5"/>
      <c r="S737" s="5"/>
      <c r="T737" s="5"/>
      <c r="U737" s="5"/>
      <c r="V737" s="5"/>
      <c r="W737" s="5"/>
      <c r="X737" s="5"/>
      <c r="Y737" s="5"/>
      <c r="Z737" s="5"/>
    </row>
    <row r="738" spans="1:26" ht="12.75" customHeight="1" x14ac:dyDescent="0.2">
      <c r="A738" s="55"/>
      <c r="B738" s="56"/>
      <c r="C738" s="56"/>
      <c r="D738" s="56"/>
      <c r="E738" s="56"/>
      <c r="F738" s="56"/>
      <c r="G738" s="56"/>
      <c r="H738" s="56"/>
      <c r="I738" s="56"/>
      <c r="J738" s="56"/>
      <c r="K738" s="5"/>
      <c r="L738" s="5"/>
      <c r="M738" s="5"/>
      <c r="N738" s="5"/>
      <c r="O738" s="5"/>
      <c r="P738" s="5"/>
      <c r="Q738" s="5"/>
      <c r="R738" s="5"/>
      <c r="S738" s="5"/>
      <c r="T738" s="5"/>
      <c r="U738" s="5"/>
      <c r="V738" s="5"/>
      <c r="W738" s="5"/>
      <c r="X738" s="5"/>
      <c r="Y738" s="5"/>
      <c r="Z738" s="5"/>
    </row>
    <row r="739" spans="1:26" ht="12.75" customHeight="1" x14ac:dyDescent="0.2">
      <c r="A739" s="55"/>
      <c r="B739" s="56"/>
      <c r="C739" s="56"/>
      <c r="D739" s="56"/>
      <c r="E739" s="56"/>
      <c r="F739" s="56"/>
      <c r="G739" s="56"/>
      <c r="H739" s="56"/>
      <c r="I739" s="56"/>
      <c r="J739" s="56"/>
      <c r="K739" s="5"/>
      <c r="L739" s="5"/>
      <c r="M739" s="5"/>
      <c r="N739" s="5"/>
      <c r="O739" s="5"/>
      <c r="P739" s="5"/>
      <c r="Q739" s="5"/>
      <c r="R739" s="5"/>
      <c r="S739" s="5"/>
      <c r="T739" s="5"/>
      <c r="U739" s="5"/>
      <c r="V739" s="5"/>
      <c r="W739" s="5"/>
      <c r="X739" s="5"/>
      <c r="Y739" s="5"/>
      <c r="Z739" s="5"/>
    </row>
    <row r="740" spans="1:26" ht="12.75" customHeight="1" x14ac:dyDescent="0.2">
      <c r="A740" s="55"/>
      <c r="B740" s="56"/>
      <c r="C740" s="56"/>
      <c r="D740" s="56"/>
      <c r="E740" s="56"/>
      <c r="F740" s="56"/>
      <c r="G740" s="56"/>
      <c r="H740" s="56"/>
      <c r="I740" s="56"/>
      <c r="J740" s="56"/>
      <c r="K740" s="5"/>
      <c r="L740" s="5"/>
      <c r="M740" s="5"/>
      <c r="N740" s="5"/>
      <c r="O740" s="5"/>
      <c r="P740" s="5"/>
      <c r="Q740" s="5"/>
      <c r="R740" s="5"/>
      <c r="S740" s="5"/>
      <c r="T740" s="5"/>
      <c r="U740" s="5"/>
      <c r="V740" s="5"/>
      <c r="W740" s="5"/>
      <c r="X740" s="5"/>
      <c r="Y740" s="5"/>
      <c r="Z740" s="5"/>
    </row>
    <row r="741" spans="1:26" ht="12.75" customHeight="1" x14ac:dyDescent="0.2">
      <c r="A741" s="55"/>
      <c r="B741" s="56"/>
      <c r="C741" s="56"/>
      <c r="D741" s="56"/>
      <c r="E741" s="56"/>
      <c r="F741" s="56"/>
      <c r="G741" s="56"/>
      <c r="H741" s="56"/>
      <c r="I741" s="56"/>
      <c r="J741" s="56"/>
      <c r="K741" s="5"/>
      <c r="L741" s="5"/>
      <c r="M741" s="5"/>
      <c r="N741" s="5"/>
      <c r="O741" s="5"/>
      <c r="P741" s="5"/>
      <c r="Q741" s="5"/>
      <c r="R741" s="5"/>
      <c r="S741" s="5"/>
      <c r="T741" s="5"/>
      <c r="U741" s="5"/>
      <c r="V741" s="5"/>
      <c r="W741" s="5"/>
      <c r="X741" s="5"/>
      <c r="Y741" s="5"/>
      <c r="Z741" s="5"/>
    </row>
    <row r="742" spans="1:26" ht="12.75" customHeight="1" x14ac:dyDescent="0.2">
      <c r="A742" s="55"/>
      <c r="B742" s="56"/>
      <c r="C742" s="56"/>
      <c r="D742" s="56"/>
      <c r="E742" s="56"/>
      <c r="F742" s="56"/>
      <c r="G742" s="56"/>
      <c r="H742" s="56"/>
      <c r="I742" s="56"/>
      <c r="J742" s="56"/>
      <c r="K742" s="5"/>
      <c r="L742" s="5"/>
      <c r="M742" s="5"/>
      <c r="N742" s="5"/>
      <c r="O742" s="5"/>
      <c r="P742" s="5"/>
      <c r="Q742" s="5"/>
      <c r="R742" s="5"/>
      <c r="S742" s="5"/>
      <c r="T742" s="5"/>
      <c r="U742" s="5"/>
      <c r="V742" s="5"/>
      <c r="W742" s="5"/>
      <c r="X742" s="5"/>
      <c r="Y742" s="5"/>
      <c r="Z742" s="5"/>
    </row>
    <row r="743" spans="1:26" ht="12.75" customHeight="1" x14ac:dyDescent="0.2">
      <c r="A743" s="55"/>
      <c r="B743" s="56"/>
      <c r="C743" s="56"/>
      <c r="D743" s="56"/>
      <c r="E743" s="56"/>
      <c r="F743" s="56"/>
      <c r="G743" s="56"/>
      <c r="H743" s="56"/>
      <c r="I743" s="56"/>
      <c r="J743" s="56"/>
      <c r="K743" s="5"/>
      <c r="L743" s="5"/>
      <c r="M743" s="5"/>
      <c r="N743" s="5"/>
      <c r="O743" s="5"/>
      <c r="P743" s="5"/>
      <c r="Q743" s="5"/>
      <c r="R743" s="5"/>
      <c r="S743" s="5"/>
      <c r="T743" s="5"/>
      <c r="U743" s="5"/>
      <c r="V743" s="5"/>
      <c r="W743" s="5"/>
      <c r="X743" s="5"/>
      <c r="Y743" s="5"/>
      <c r="Z743" s="5"/>
    </row>
    <row r="744" spans="1:26" ht="12.75" customHeight="1" x14ac:dyDescent="0.2">
      <c r="A744" s="55"/>
      <c r="B744" s="56"/>
      <c r="C744" s="56"/>
      <c r="D744" s="56"/>
      <c r="E744" s="56"/>
      <c r="F744" s="56"/>
      <c r="G744" s="56"/>
      <c r="H744" s="56"/>
      <c r="I744" s="56"/>
      <c r="J744" s="56"/>
      <c r="K744" s="5"/>
      <c r="L744" s="5"/>
      <c r="M744" s="5"/>
      <c r="N744" s="5"/>
      <c r="O744" s="5"/>
      <c r="P744" s="5"/>
      <c r="Q744" s="5"/>
      <c r="R744" s="5"/>
      <c r="S744" s="5"/>
      <c r="T744" s="5"/>
      <c r="U744" s="5"/>
      <c r="V744" s="5"/>
      <c r="W744" s="5"/>
      <c r="X744" s="5"/>
      <c r="Y744" s="5"/>
      <c r="Z744" s="5"/>
    </row>
    <row r="745" spans="1:26" ht="12.75" customHeight="1" x14ac:dyDescent="0.2">
      <c r="A745" s="55"/>
      <c r="B745" s="56"/>
      <c r="C745" s="56"/>
      <c r="D745" s="56"/>
      <c r="E745" s="56"/>
      <c r="F745" s="56"/>
      <c r="G745" s="56"/>
      <c r="H745" s="56"/>
      <c r="I745" s="56"/>
      <c r="J745" s="56"/>
      <c r="K745" s="5"/>
      <c r="L745" s="5"/>
      <c r="M745" s="5"/>
      <c r="N745" s="5"/>
      <c r="O745" s="5"/>
      <c r="P745" s="5"/>
      <c r="Q745" s="5"/>
      <c r="R745" s="5"/>
      <c r="S745" s="5"/>
      <c r="T745" s="5"/>
      <c r="U745" s="5"/>
      <c r="V745" s="5"/>
      <c r="W745" s="5"/>
      <c r="X745" s="5"/>
      <c r="Y745" s="5"/>
      <c r="Z745" s="5"/>
    </row>
    <row r="746" spans="1:26" ht="12.75" customHeight="1" x14ac:dyDescent="0.2">
      <c r="A746" s="55"/>
      <c r="B746" s="56"/>
      <c r="C746" s="56"/>
      <c r="D746" s="56"/>
      <c r="E746" s="56"/>
      <c r="F746" s="56"/>
      <c r="G746" s="56"/>
      <c r="H746" s="56"/>
      <c r="I746" s="56"/>
      <c r="J746" s="56"/>
      <c r="K746" s="5"/>
      <c r="L746" s="5"/>
      <c r="M746" s="5"/>
      <c r="N746" s="5"/>
      <c r="O746" s="5"/>
      <c r="P746" s="5"/>
      <c r="Q746" s="5"/>
      <c r="R746" s="5"/>
      <c r="S746" s="5"/>
      <c r="T746" s="5"/>
      <c r="U746" s="5"/>
      <c r="V746" s="5"/>
      <c r="W746" s="5"/>
      <c r="X746" s="5"/>
      <c r="Y746" s="5"/>
      <c r="Z746" s="5"/>
    </row>
    <row r="747" spans="1:26" ht="12.75" customHeight="1" x14ac:dyDescent="0.2">
      <c r="A747" s="55"/>
      <c r="B747" s="56"/>
      <c r="C747" s="56"/>
      <c r="D747" s="56"/>
      <c r="E747" s="56"/>
      <c r="F747" s="56"/>
      <c r="G747" s="56"/>
      <c r="H747" s="56"/>
      <c r="I747" s="56"/>
      <c r="J747" s="56"/>
      <c r="K747" s="5"/>
      <c r="L747" s="5"/>
      <c r="M747" s="5"/>
      <c r="N747" s="5"/>
      <c r="O747" s="5"/>
      <c r="P747" s="5"/>
      <c r="Q747" s="5"/>
      <c r="R747" s="5"/>
      <c r="S747" s="5"/>
      <c r="T747" s="5"/>
      <c r="U747" s="5"/>
      <c r="V747" s="5"/>
      <c r="W747" s="5"/>
      <c r="X747" s="5"/>
      <c r="Y747" s="5"/>
      <c r="Z747" s="5"/>
    </row>
    <row r="748" spans="1:26" ht="12.75" customHeight="1" x14ac:dyDescent="0.2">
      <c r="A748" s="55"/>
      <c r="B748" s="56"/>
      <c r="C748" s="56"/>
      <c r="D748" s="56"/>
      <c r="E748" s="56"/>
      <c r="F748" s="56"/>
      <c r="G748" s="56"/>
      <c r="H748" s="56"/>
      <c r="I748" s="56"/>
      <c r="J748" s="56"/>
      <c r="K748" s="5"/>
      <c r="L748" s="5"/>
      <c r="M748" s="5"/>
      <c r="N748" s="5"/>
      <c r="O748" s="5"/>
      <c r="P748" s="5"/>
      <c r="Q748" s="5"/>
      <c r="R748" s="5"/>
      <c r="S748" s="5"/>
      <c r="T748" s="5"/>
      <c r="U748" s="5"/>
      <c r="V748" s="5"/>
      <c r="W748" s="5"/>
      <c r="X748" s="5"/>
      <c r="Y748" s="5"/>
      <c r="Z748" s="5"/>
    </row>
    <row r="749" spans="1:26" ht="12.75" customHeight="1" x14ac:dyDescent="0.2">
      <c r="A749" s="55"/>
      <c r="B749" s="56"/>
      <c r="C749" s="56"/>
      <c r="D749" s="56"/>
      <c r="E749" s="56"/>
      <c r="F749" s="56"/>
      <c r="G749" s="56"/>
      <c r="H749" s="56"/>
      <c r="I749" s="56"/>
      <c r="J749" s="56"/>
      <c r="K749" s="5"/>
      <c r="L749" s="5"/>
      <c r="M749" s="5"/>
      <c r="N749" s="5"/>
      <c r="O749" s="5"/>
      <c r="P749" s="5"/>
      <c r="Q749" s="5"/>
      <c r="R749" s="5"/>
      <c r="S749" s="5"/>
      <c r="T749" s="5"/>
      <c r="U749" s="5"/>
      <c r="V749" s="5"/>
      <c r="W749" s="5"/>
      <c r="X749" s="5"/>
      <c r="Y749" s="5"/>
      <c r="Z749" s="5"/>
    </row>
    <row r="750" spans="1:26" ht="12.75" customHeight="1" x14ac:dyDescent="0.2">
      <c r="A750" s="55"/>
      <c r="B750" s="56"/>
      <c r="C750" s="56"/>
      <c r="D750" s="56"/>
      <c r="E750" s="56"/>
      <c r="F750" s="56"/>
      <c r="G750" s="56"/>
      <c r="H750" s="56"/>
      <c r="I750" s="56"/>
      <c r="J750" s="56"/>
      <c r="K750" s="5"/>
      <c r="L750" s="5"/>
      <c r="M750" s="5"/>
      <c r="N750" s="5"/>
      <c r="O750" s="5"/>
      <c r="P750" s="5"/>
      <c r="Q750" s="5"/>
      <c r="R750" s="5"/>
      <c r="S750" s="5"/>
      <c r="T750" s="5"/>
      <c r="U750" s="5"/>
      <c r="V750" s="5"/>
      <c r="W750" s="5"/>
      <c r="X750" s="5"/>
      <c r="Y750" s="5"/>
      <c r="Z750" s="5"/>
    </row>
    <row r="751" spans="1:26" ht="12.75" customHeight="1" x14ac:dyDescent="0.2">
      <c r="A751" s="55"/>
      <c r="B751" s="56"/>
      <c r="C751" s="56"/>
      <c r="D751" s="56"/>
      <c r="E751" s="56"/>
      <c r="F751" s="56"/>
      <c r="G751" s="56"/>
      <c r="H751" s="56"/>
      <c r="I751" s="56"/>
      <c r="J751" s="56"/>
      <c r="K751" s="5"/>
      <c r="L751" s="5"/>
      <c r="M751" s="5"/>
      <c r="N751" s="5"/>
      <c r="O751" s="5"/>
      <c r="P751" s="5"/>
      <c r="Q751" s="5"/>
      <c r="R751" s="5"/>
      <c r="S751" s="5"/>
      <c r="T751" s="5"/>
      <c r="U751" s="5"/>
      <c r="V751" s="5"/>
      <c r="W751" s="5"/>
      <c r="X751" s="5"/>
      <c r="Y751" s="5"/>
      <c r="Z751" s="5"/>
    </row>
    <row r="752" spans="1:26" ht="12.75" customHeight="1" x14ac:dyDescent="0.2">
      <c r="A752" s="55"/>
      <c r="B752" s="56"/>
      <c r="C752" s="56"/>
      <c r="D752" s="56"/>
      <c r="E752" s="56"/>
      <c r="F752" s="56"/>
      <c r="G752" s="56"/>
      <c r="H752" s="56"/>
      <c r="I752" s="56"/>
      <c r="J752" s="56"/>
      <c r="K752" s="5"/>
      <c r="L752" s="5"/>
      <c r="M752" s="5"/>
      <c r="N752" s="5"/>
      <c r="O752" s="5"/>
      <c r="P752" s="5"/>
      <c r="Q752" s="5"/>
      <c r="R752" s="5"/>
      <c r="S752" s="5"/>
      <c r="T752" s="5"/>
      <c r="U752" s="5"/>
      <c r="V752" s="5"/>
      <c r="W752" s="5"/>
      <c r="X752" s="5"/>
      <c r="Y752" s="5"/>
      <c r="Z752" s="5"/>
    </row>
    <row r="753" spans="1:26" ht="12.75" customHeight="1" x14ac:dyDescent="0.2">
      <c r="A753" s="55"/>
      <c r="B753" s="56"/>
      <c r="C753" s="56"/>
      <c r="D753" s="56"/>
      <c r="E753" s="56"/>
      <c r="F753" s="56"/>
      <c r="G753" s="56"/>
      <c r="H753" s="56"/>
      <c r="I753" s="56"/>
      <c r="J753" s="56"/>
      <c r="K753" s="5"/>
      <c r="L753" s="5"/>
      <c r="M753" s="5"/>
      <c r="N753" s="5"/>
      <c r="O753" s="5"/>
      <c r="P753" s="5"/>
      <c r="Q753" s="5"/>
      <c r="R753" s="5"/>
      <c r="S753" s="5"/>
      <c r="T753" s="5"/>
      <c r="U753" s="5"/>
      <c r="V753" s="5"/>
      <c r="W753" s="5"/>
      <c r="X753" s="5"/>
      <c r="Y753" s="5"/>
      <c r="Z753" s="5"/>
    </row>
    <row r="754" spans="1:26" ht="12.75" customHeight="1" x14ac:dyDescent="0.2">
      <c r="A754" s="55"/>
      <c r="B754" s="56"/>
      <c r="C754" s="56"/>
      <c r="D754" s="56"/>
      <c r="E754" s="56"/>
      <c r="F754" s="56"/>
      <c r="G754" s="56"/>
      <c r="H754" s="56"/>
      <c r="I754" s="56"/>
      <c r="J754" s="56"/>
      <c r="K754" s="5"/>
      <c r="L754" s="5"/>
      <c r="M754" s="5"/>
      <c r="N754" s="5"/>
      <c r="O754" s="5"/>
      <c r="P754" s="5"/>
      <c r="Q754" s="5"/>
      <c r="R754" s="5"/>
      <c r="S754" s="5"/>
      <c r="T754" s="5"/>
      <c r="U754" s="5"/>
      <c r="V754" s="5"/>
      <c r="W754" s="5"/>
      <c r="X754" s="5"/>
      <c r="Y754" s="5"/>
      <c r="Z754" s="5"/>
    </row>
    <row r="755" spans="1:26" ht="12.75" customHeight="1" x14ac:dyDescent="0.2">
      <c r="A755" s="55"/>
      <c r="B755" s="56"/>
      <c r="C755" s="56"/>
      <c r="D755" s="56"/>
      <c r="E755" s="56"/>
      <c r="F755" s="56"/>
      <c r="G755" s="56"/>
      <c r="H755" s="56"/>
      <c r="I755" s="56"/>
      <c r="J755" s="56"/>
      <c r="K755" s="5"/>
      <c r="L755" s="5"/>
      <c r="M755" s="5"/>
      <c r="N755" s="5"/>
      <c r="O755" s="5"/>
      <c r="P755" s="5"/>
      <c r="Q755" s="5"/>
      <c r="R755" s="5"/>
      <c r="S755" s="5"/>
      <c r="T755" s="5"/>
      <c r="U755" s="5"/>
      <c r="V755" s="5"/>
      <c r="W755" s="5"/>
      <c r="X755" s="5"/>
      <c r="Y755" s="5"/>
      <c r="Z755" s="5"/>
    </row>
    <row r="756" spans="1:26" ht="12.75" customHeight="1" x14ac:dyDescent="0.2">
      <c r="A756" s="55"/>
      <c r="B756" s="56"/>
      <c r="C756" s="56"/>
      <c r="D756" s="56"/>
      <c r="E756" s="56"/>
      <c r="F756" s="56"/>
      <c r="G756" s="56"/>
      <c r="H756" s="56"/>
      <c r="I756" s="56"/>
      <c r="J756" s="56"/>
      <c r="K756" s="5"/>
      <c r="L756" s="5"/>
      <c r="M756" s="5"/>
      <c r="N756" s="5"/>
      <c r="O756" s="5"/>
      <c r="P756" s="5"/>
      <c r="Q756" s="5"/>
      <c r="R756" s="5"/>
      <c r="S756" s="5"/>
      <c r="T756" s="5"/>
      <c r="U756" s="5"/>
      <c r="V756" s="5"/>
      <c r="W756" s="5"/>
      <c r="X756" s="5"/>
      <c r="Y756" s="5"/>
      <c r="Z756" s="5"/>
    </row>
    <row r="757" spans="1:26" ht="12.75" customHeight="1" x14ac:dyDescent="0.2">
      <c r="A757" s="55"/>
      <c r="B757" s="56"/>
      <c r="C757" s="56"/>
      <c r="D757" s="56"/>
      <c r="E757" s="56"/>
      <c r="F757" s="56"/>
      <c r="G757" s="56"/>
      <c r="H757" s="56"/>
      <c r="I757" s="56"/>
      <c r="J757" s="56"/>
      <c r="K757" s="5"/>
      <c r="L757" s="5"/>
      <c r="M757" s="5"/>
      <c r="N757" s="5"/>
      <c r="O757" s="5"/>
      <c r="P757" s="5"/>
      <c r="Q757" s="5"/>
      <c r="R757" s="5"/>
      <c r="S757" s="5"/>
      <c r="T757" s="5"/>
      <c r="U757" s="5"/>
      <c r="V757" s="5"/>
      <c r="W757" s="5"/>
      <c r="X757" s="5"/>
      <c r="Y757" s="5"/>
      <c r="Z757" s="5"/>
    </row>
    <row r="758" spans="1:26" ht="12.75" customHeight="1" x14ac:dyDescent="0.2">
      <c r="A758" s="55"/>
      <c r="B758" s="56"/>
      <c r="C758" s="56"/>
      <c r="D758" s="56"/>
      <c r="E758" s="56"/>
      <c r="F758" s="56"/>
      <c r="G758" s="56"/>
      <c r="H758" s="56"/>
      <c r="I758" s="56"/>
      <c r="J758" s="56"/>
      <c r="K758" s="5"/>
      <c r="L758" s="5"/>
      <c r="M758" s="5"/>
      <c r="N758" s="5"/>
      <c r="O758" s="5"/>
      <c r="P758" s="5"/>
      <c r="Q758" s="5"/>
      <c r="R758" s="5"/>
      <c r="S758" s="5"/>
      <c r="T758" s="5"/>
      <c r="U758" s="5"/>
      <c r="V758" s="5"/>
      <c r="W758" s="5"/>
      <c r="X758" s="5"/>
      <c r="Y758" s="5"/>
      <c r="Z758" s="5"/>
    </row>
    <row r="759" spans="1:26" ht="12.75" customHeight="1" x14ac:dyDescent="0.2">
      <c r="A759" s="55"/>
      <c r="B759" s="56"/>
      <c r="C759" s="56"/>
      <c r="D759" s="56"/>
      <c r="E759" s="56"/>
      <c r="F759" s="56"/>
      <c r="G759" s="56"/>
      <c r="H759" s="56"/>
      <c r="I759" s="56"/>
      <c r="J759" s="56"/>
      <c r="K759" s="5"/>
      <c r="L759" s="5"/>
      <c r="M759" s="5"/>
      <c r="N759" s="5"/>
      <c r="O759" s="5"/>
      <c r="P759" s="5"/>
      <c r="Q759" s="5"/>
      <c r="R759" s="5"/>
      <c r="S759" s="5"/>
      <c r="T759" s="5"/>
      <c r="U759" s="5"/>
      <c r="V759" s="5"/>
      <c r="W759" s="5"/>
      <c r="X759" s="5"/>
      <c r="Y759" s="5"/>
      <c r="Z759" s="5"/>
    </row>
    <row r="760" spans="1:26" ht="12.75" customHeight="1" x14ac:dyDescent="0.2">
      <c r="A760" s="55"/>
      <c r="B760" s="56"/>
      <c r="C760" s="56"/>
      <c r="D760" s="56"/>
      <c r="E760" s="56"/>
      <c r="F760" s="56"/>
      <c r="G760" s="56"/>
      <c r="H760" s="56"/>
      <c r="I760" s="56"/>
      <c r="J760" s="56"/>
      <c r="K760" s="5"/>
      <c r="L760" s="5"/>
      <c r="M760" s="5"/>
      <c r="N760" s="5"/>
      <c r="O760" s="5"/>
      <c r="P760" s="5"/>
      <c r="Q760" s="5"/>
      <c r="R760" s="5"/>
      <c r="S760" s="5"/>
      <c r="T760" s="5"/>
      <c r="U760" s="5"/>
      <c r="V760" s="5"/>
      <c r="W760" s="5"/>
      <c r="X760" s="5"/>
      <c r="Y760" s="5"/>
      <c r="Z760" s="5"/>
    </row>
    <row r="761" spans="1:26" ht="12.75" customHeight="1" x14ac:dyDescent="0.2">
      <c r="A761" s="55"/>
      <c r="B761" s="56"/>
      <c r="C761" s="56"/>
      <c r="D761" s="56"/>
      <c r="E761" s="56"/>
      <c r="F761" s="56"/>
      <c r="G761" s="56"/>
      <c r="H761" s="56"/>
      <c r="I761" s="56"/>
      <c r="J761" s="56"/>
      <c r="K761" s="5"/>
      <c r="L761" s="5"/>
      <c r="M761" s="5"/>
      <c r="N761" s="5"/>
      <c r="O761" s="5"/>
      <c r="P761" s="5"/>
      <c r="Q761" s="5"/>
      <c r="R761" s="5"/>
      <c r="S761" s="5"/>
      <c r="T761" s="5"/>
      <c r="U761" s="5"/>
      <c r="V761" s="5"/>
      <c r="W761" s="5"/>
      <c r="X761" s="5"/>
      <c r="Y761" s="5"/>
      <c r="Z761" s="5"/>
    </row>
    <row r="762" spans="1:26" ht="12.75" customHeight="1" x14ac:dyDescent="0.2">
      <c r="A762" s="55"/>
      <c r="B762" s="56"/>
      <c r="C762" s="56"/>
      <c r="D762" s="56"/>
      <c r="E762" s="56"/>
      <c r="F762" s="56"/>
      <c r="G762" s="56"/>
      <c r="H762" s="56"/>
      <c r="I762" s="56"/>
      <c r="J762" s="56"/>
      <c r="K762" s="5"/>
      <c r="L762" s="5"/>
      <c r="M762" s="5"/>
      <c r="N762" s="5"/>
      <c r="O762" s="5"/>
      <c r="P762" s="5"/>
      <c r="Q762" s="5"/>
      <c r="R762" s="5"/>
      <c r="S762" s="5"/>
      <c r="T762" s="5"/>
      <c r="U762" s="5"/>
      <c r="V762" s="5"/>
      <c r="W762" s="5"/>
      <c r="X762" s="5"/>
      <c r="Y762" s="5"/>
      <c r="Z762" s="5"/>
    </row>
    <row r="763" spans="1:26" ht="12.75" customHeight="1" x14ac:dyDescent="0.2">
      <c r="A763" s="55"/>
      <c r="B763" s="56"/>
      <c r="C763" s="56"/>
      <c r="D763" s="56"/>
      <c r="E763" s="56"/>
      <c r="F763" s="56"/>
      <c r="G763" s="56"/>
      <c r="H763" s="56"/>
      <c r="I763" s="56"/>
      <c r="J763" s="56"/>
      <c r="K763" s="5"/>
      <c r="L763" s="5"/>
      <c r="M763" s="5"/>
      <c r="N763" s="5"/>
      <c r="O763" s="5"/>
      <c r="P763" s="5"/>
      <c r="Q763" s="5"/>
      <c r="R763" s="5"/>
      <c r="S763" s="5"/>
      <c r="T763" s="5"/>
      <c r="U763" s="5"/>
      <c r="V763" s="5"/>
      <c r="W763" s="5"/>
      <c r="X763" s="5"/>
      <c r="Y763" s="5"/>
      <c r="Z763" s="5"/>
    </row>
    <row r="764" spans="1:26" ht="12.75" customHeight="1" x14ac:dyDescent="0.2">
      <c r="A764" s="55"/>
      <c r="B764" s="56"/>
      <c r="C764" s="56"/>
      <c r="D764" s="56"/>
      <c r="E764" s="56"/>
      <c r="F764" s="56"/>
      <c r="G764" s="56"/>
      <c r="H764" s="56"/>
      <c r="I764" s="56"/>
      <c r="J764" s="56"/>
      <c r="K764" s="5"/>
      <c r="L764" s="5"/>
      <c r="M764" s="5"/>
      <c r="N764" s="5"/>
      <c r="O764" s="5"/>
      <c r="P764" s="5"/>
      <c r="Q764" s="5"/>
      <c r="R764" s="5"/>
      <c r="S764" s="5"/>
      <c r="T764" s="5"/>
      <c r="U764" s="5"/>
      <c r="V764" s="5"/>
      <c r="W764" s="5"/>
      <c r="X764" s="5"/>
      <c r="Y764" s="5"/>
      <c r="Z764" s="5"/>
    </row>
    <row r="765" spans="1:26" ht="12.75" customHeight="1" x14ac:dyDescent="0.2">
      <c r="A765" s="55"/>
      <c r="B765" s="56"/>
      <c r="C765" s="56"/>
      <c r="D765" s="56"/>
      <c r="E765" s="56"/>
      <c r="F765" s="56"/>
      <c r="G765" s="56"/>
      <c r="H765" s="56"/>
      <c r="I765" s="56"/>
      <c r="J765" s="56"/>
      <c r="K765" s="5"/>
      <c r="L765" s="5"/>
      <c r="M765" s="5"/>
      <c r="N765" s="5"/>
      <c r="O765" s="5"/>
      <c r="P765" s="5"/>
      <c r="Q765" s="5"/>
      <c r="R765" s="5"/>
      <c r="S765" s="5"/>
      <c r="T765" s="5"/>
      <c r="U765" s="5"/>
      <c r="V765" s="5"/>
      <c r="W765" s="5"/>
      <c r="X765" s="5"/>
      <c r="Y765" s="5"/>
      <c r="Z765" s="5"/>
    </row>
    <row r="766" spans="1:26" ht="12.75" customHeight="1" x14ac:dyDescent="0.2">
      <c r="A766" s="55"/>
      <c r="B766" s="56"/>
      <c r="C766" s="56"/>
      <c r="D766" s="56"/>
      <c r="E766" s="56"/>
      <c r="F766" s="56"/>
      <c r="G766" s="56"/>
      <c r="H766" s="56"/>
      <c r="I766" s="56"/>
      <c r="J766" s="56"/>
      <c r="K766" s="5"/>
      <c r="L766" s="5"/>
      <c r="M766" s="5"/>
      <c r="N766" s="5"/>
      <c r="O766" s="5"/>
      <c r="P766" s="5"/>
      <c r="Q766" s="5"/>
      <c r="R766" s="5"/>
      <c r="S766" s="5"/>
      <c r="T766" s="5"/>
      <c r="U766" s="5"/>
      <c r="V766" s="5"/>
      <c r="W766" s="5"/>
      <c r="X766" s="5"/>
      <c r="Y766" s="5"/>
      <c r="Z766" s="5"/>
    </row>
    <row r="767" spans="1:26" ht="12.75" customHeight="1" x14ac:dyDescent="0.2">
      <c r="A767" s="55"/>
      <c r="B767" s="56"/>
      <c r="C767" s="56"/>
      <c r="D767" s="56"/>
      <c r="E767" s="56"/>
      <c r="F767" s="56"/>
      <c r="G767" s="56"/>
      <c r="H767" s="56"/>
      <c r="I767" s="56"/>
      <c r="J767" s="56"/>
      <c r="K767" s="5"/>
      <c r="L767" s="5"/>
      <c r="M767" s="5"/>
      <c r="N767" s="5"/>
      <c r="O767" s="5"/>
      <c r="P767" s="5"/>
      <c r="Q767" s="5"/>
      <c r="R767" s="5"/>
      <c r="S767" s="5"/>
      <c r="T767" s="5"/>
      <c r="U767" s="5"/>
      <c r="V767" s="5"/>
      <c r="W767" s="5"/>
      <c r="X767" s="5"/>
      <c r="Y767" s="5"/>
      <c r="Z767" s="5"/>
    </row>
    <row r="768" spans="1:26" ht="12.75" customHeight="1" x14ac:dyDescent="0.2">
      <c r="A768" s="55"/>
      <c r="B768" s="56"/>
      <c r="C768" s="56"/>
      <c r="D768" s="56"/>
      <c r="E768" s="56"/>
      <c r="F768" s="56"/>
      <c r="G768" s="56"/>
      <c r="H768" s="56"/>
      <c r="I768" s="56"/>
      <c r="J768" s="56"/>
      <c r="K768" s="5"/>
      <c r="L768" s="5"/>
      <c r="M768" s="5"/>
      <c r="N768" s="5"/>
      <c r="O768" s="5"/>
      <c r="P768" s="5"/>
      <c r="Q768" s="5"/>
      <c r="R768" s="5"/>
      <c r="S768" s="5"/>
      <c r="T768" s="5"/>
      <c r="U768" s="5"/>
      <c r="V768" s="5"/>
      <c r="W768" s="5"/>
      <c r="X768" s="5"/>
      <c r="Y768" s="5"/>
      <c r="Z768" s="5"/>
    </row>
    <row r="769" spans="1:26" ht="12.75" customHeight="1" x14ac:dyDescent="0.2">
      <c r="A769" s="55"/>
      <c r="B769" s="56"/>
      <c r="C769" s="56"/>
      <c r="D769" s="56"/>
      <c r="E769" s="56"/>
      <c r="F769" s="56"/>
      <c r="G769" s="56"/>
      <c r="H769" s="56"/>
      <c r="I769" s="56"/>
      <c r="J769" s="56"/>
      <c r="K769" s="5"/>
      <c r="L769" s="5"/>
      <c r="M769" s="5"/>
      <c r="N769" s="5"/>
      <c r="O769" s="5"/>
      <c r="P769" s="5"/>
      <c r="Q769" s="5"/>
      <c r="R769" s="5"/>
      <c r="S769" s="5"/>
      <c r="T769" s="5"/>
      <c r="U769" s="5"/>
      <c r="V769" s="5"/>
      <c r="W769" s="5"/>
      <c r="X769" s="5"/>
      <c r="Y769" s="5"/>
      <c r="Z769" s="5"/>
    </row>
    <row r="770" spans="1:26" ht="12.75" customHeight="1" x14ac:dyDescent="0.2">
      <c r="A770" s="55"/>
      <c r="B770" s="56"/>
      <c r="C770" s="56"/>
      <c r="D770" s="56"/>
      <c r="E770" s="56"/>
      <c r="F770" s="56"/>
      <c r="G770" s="56"/>
      <c r="H770" s="56"/>
      <c r="I770" s="56"/>
      <c r="J770" s="56"/>
      <c r="K770" s="5"/>
      <c r="L770" s="5"/>
      <c r="M770" s="5"/>
      <c r="N770" s="5"/>
      <c r="O770" s="5"/>
      <c r="P770" s="5"/>
      <c r="Q770" s="5"/>
      <c r="R770" s="5"/>
      <c r="S770" s="5"/>
      <c r="T770" s="5"/>
      <c r="U770" s="5"/>
      <c r="V770" s="5"/>
      <c r="W770" s="5"/>
      <c r="X770" s="5"/>
      <c r="Y770" s="5"/>
      <c r="Z770" s="5"/>
    </row>
    <row r="771" spans="1:26" ht="12.75" customHeight="1" x14ac:dyDescent="0.2">
      <c r="A771" s="55"/>
      <c r="B771" s="56"/>
      <c r="C771" s="56"/>
      <c r="D771" s="56"/>
      <c r="E771" s="56"/>
      <c r="F771" s="56"/>
      <c r="G771" s="56"/>
      <c r="H771" s="56"/>
      <c r="I771" s="56"/>
      <c r="J771" s="56"/>
      <c r="K771" s="5"/>
      <c r="L771" s="5"/>
      <c r="M771" s="5"/>
      <c r="N771" s="5"/>
      <c r="O771" s="5"/>
      <c r="P771" s="5"/>
      <c r="Q771" s="5"/>
      <c r="R771" s="5"/>
      <c r="S771" s="5"/>
      <c r="T771" s="5"/>
      <c r="U771" s="5"/>
      <c r="V771" s="5"/>
      <c r="W771" s="5"/>
      <c r="X771" s="5"/>
      <c r="Y771" s="5"/>
      <c r="Z771" s="5"/>
    </row>
    <row r="772" spans="1:26" ht="12.75" customHeight="1" x14ac:dyDescent="0.2">
      <c r="A772" s="55"/>
      <c r="B772" s="56"/>
      <c r="C772" s="56"/>
      <c r="D772" s="56"/>
      <c r="E772" s="56"/>
      <c r="F772" s="56"/>
      <c r="G772" s="56"/>
      <c r="H772" s="56"/>
      <c r="I772" s="56"/>
      <c r="J772" s="56"/>
      <c r="K772" s="5"/>
      <c r="L772" s="5"/>
      <c r="M772" s="5"/>
      <c r="N772" s="5"/>
      <c r="O772" s="5"/>
      <c r="P772" s="5"/>
      <c r="Q772" s="5"/>
      <c r="R772" s="5"/>
      <c r="S772" s="5"/>
      <c r="T772" s="5"/>
      <c r="U772" s="5"/>
      <c r="V772" s="5"/>
      <c r="W772" s="5"/>
      <c r="X772" s="5"/>
      <c r="Y772" s="5"/>
      <c r="Z772" s="5"/>
    </row>
    <row r="773" spans="1:26" ht="12.75" customHeight="1" x14ac:dyDescent="0.2">
      <c r="A773" s="55"/>
      <c r="B773" s="56"/>
      <c r="C773" s="56"/>
      <c r="D773" s="56"/>
      <c r="E773" s="56"/>
      <c r="F773" s="56"/>
      <c r="G773" s="56"/>
      <c r="H773" s="56"/>
      <c r="I773" s="56"/>
      <c r="J773" s="56"/>
      <c r="K773" s="5"/>
      <c r="L773" s="5"/>
      <c r="M773" s="5"/>
      <c r="N773" s="5"/>
      <c r="O773" s="5"/>
      <c r="P773" s="5"/>
      <c r="Q773" s="5"/>
      <c r="R773" s="5"/>
      <c r="S773" s="5"/>
      <c r="T773" s="5"/>
      <c r="U773" s="5"/>
      <c r="V773" s="5"/>
      <c r="W773" s="5"/>
      <c r="X773" s="5"/>
      <c r="Y773" s="5"/>
      <c r="Z773" s="5"/>
    </row>
    <row r="774" spans="1:26" ht="12.75" customHeight="1" x14ac:dyDescent="0.2">
      <c r="A774" s="55"/>
      <c r="B774" s="56"/>
      <c r="C774" s="56"/>
      <c r="D774" s="56"/>
      <c r="E774" s="56"/>
      <c r="F774" s="56"/>
      <c r="G774" s="56"/>
      <c r="H774" s="56"/>
      <c r="I774" s="56"/>
      <c r="J774" s="56"/>
      <c r="K774" s="5"/>
      <c r="L774" s="5"/>
      <c r="M774" s="5"/>
      <c r="N774" s="5"/>
      <c r="O774" s="5"/>
      <c r="P774" s="5"/>
      <c r="Q774" s="5"/>
      <c r="R774" s="5"/>
      <c r="S774" s="5"/>
      <c r="T774" s="5"/>
      <c r="U774" s="5"/>
      <c r="V774" s="5"/>
      <c r="W774" s="5"/>
      <c r="X774" s="5"/>
      <c r="Y774" s="5"/>
      <c r="Z774" s="5"/>
    </row>
    <row r="775" spans="1:26" ht="12.75" customHeight="1" x14ac:dyDescent="0.2">
      <c r="A775" s="55"/>
      <c r="B775" s="56"/>
      <c r="C775" s="56"/>
      <c r="D775" s="56"/>
      <c r="E775" s="56"/>
      <c r="F775" s="56"/>
      <c r="G775" s="56"/>
      <c r="H775" s="56"/>
      <c r="I775" s="56"/>
      <c r="J775" s="56"/>
      <c r="K775" s="5"/>
      <c r="L775" s="5"/>
      <c r="M775" s="5"/>
      <c r="N775" s="5"/>
      <c r="O775" s="5"/>
      <c r="P775" s="5"/>
      <c r="Q775" s="5"/>
      <c r="R775" s="5"/>
      <c r="S775" s="5"/>
      <c r="T775" s="5"/>
      <c r="U775" s="5"/>
      <c r="V775" s="5"/>
      <c r="W775" s="5"/>
      <c r="X775" s="5"/>
      <c r="Y775" s="5"/>
      <c r="Z775" s="5"/>
    </row>
    <row r="776" spans="1:26" ht="12.75" customHeight="1" x14ac:dyDescent="0.2">
      <c r="A776" s="55"/>
      <c r="B776" s="56"/>
      <c r="C776" s="56"/>
      <c r="D776" s="56"/>
      <c r="E776" s="56"/>
      <c r="F776" s="56"/>
      <c r="G776" s="56"/>
      <c r="H776" s="56"/>
      <c r="I776" s="56"/>
      <c r="J776" s="56"/>
      <c r="K776" s="5"/>
      <c r="L776" s="5"/>
      <c r="M776" s="5"/>
      <c r="N776" s="5"/>
      <c r="O776" s="5"/>
      <c r="P776" s="5"/>
      <c r="Q776" s="5"/>
      <c r="R776" s="5"/>
      <c r="S776" s="5"/>
      <c r="T776" s="5"/>
      <c r="U776" s="5"/>
      <c r="V776" s="5"/>
      <c r="W776" s="5"/>
      <c r="X776" s="5"/>
      <c r="Y776" s="5"/>
      <c r="Z776" s="5"/>
    </row>
    <row r="777" spans="1:26" ht="12.75" customHeight="1" x14ac:dyDescent="0.2">
      <c r="A777" s="55"/>
      <c r="B777" s="56"/>
      <c r="C777" s="56"/>
      <c r="D777" s="56"/>
      <c r="E777" s="56"/>
      <c r="F777" s="56"/>
      <c r="G777" s="56"/>
      <c r="H777" s="56"/>
      <c r="I777" s="56"/>
      <c r="J777" s="56"/>
      <c r="K777" s="5"/>
      <c r="L777" s="5"/>
      <c r="M777" s="5"/>
      <c r="N777" s="5"/>
      <c r="O777" s="5"/>
      <c r="P777" s="5"/>
      <c r="Q777" s="5"/>
      <c r="R777" s="5"/>
      <c r="S777" s="5"/>
      <c r="T777" s="5"/>
      <c r="U777" s="5"/>
      <c r="V777" s="5"/>
      <c r="W777" s="5"/>
      <c r="X777" s="5"/>
      <c r="Y777" s="5"/>
      <c r="Z777" s="5"/>
    </row>
    <row r="778" spans="1:26" ht="12.75" customHeight="1" x14ac:dyDescent="0.2">
      <c r="A778" s="55"/>
      <c r="B778" s="56"/>
      <c r="C778" s="56"/>
      <c r="D778" s="56"/>
      <c r="E778" s="56"/>
      <c r="F778" s="56"/>
      <c r="G778" s="56"/>
      <c r="H778" s="56"/>
      <c r="I778" s="56"/>
      <c r="J778" s="56"/>
      <c r="K778" s="5"/>
      <c r="L778" s="5"/>
      <c r="M778" s="5"/>
      <c r="N778" s="5"/>
      <c r="O778" s="5"/>
      <c r="P778" s="5"/>
      <c r="Q778" s="5"/>
      <c r="R778" s="5"/>
      <c r="S778" s="5"/>
      <c r="T778" s="5"/>
      <c r="U778" s="5"/>
      <c r="V778" s="5"/>
      <c r="W778" s="5"/>
      <c r="X778" s="5"/>
      <c r="Y778" s="5"/>
      <c r="Z778" s="5"/>
    </row>
    <row r="779" spans="1:26" ht="12.75" customHeight="1" x14ac:dyDescent="0.2">
      <c r="A779" s="55"/>
      <c r="B779" s="56"/>
      <c r="C779" s="56"/>
      <c r="D779" s="56"/>
      <c r="E779" s="56"/>
      <c r="F779" s="56"/>
      <c r="G779" s="56"/>
      <c r="H779" s="56"/>
      <c r="I779" s="56"/>
      <c r="J779" s="56"/>
      <c r="K779" s="5"/>
      <c r="L779" s="5"/>
      <c r="M779" s="5"/>
      <c r="N779" s="5"/>
      <c r="O779" s="5"/>
      <c r="P779" s="5"/>
      <c r="Q779" s="5"/>
      <c r="R779" s="5"/>
      <c r="S779" s="5"/>
      <c r="T779" s="5"/>
      <c r="U779" s="5"/>
      <c r="V779" s="5"/>
      <c r="W779" s="5"/>
      <c r="X779" s="5"/>
      <c r="Y779" s="5"/>
      <c r="Z779" s="5"/>
    </row>
    <row r="780" spans="1:26" ht="12.75" customHeight="1" x14ac:dyDescent="0.2">
      <c r="A780" s="55"/>
      <c r="B780" s="56"/>
      <c r="C780" s="56"/>
      <c r="D780" s="56"/>
      <c r="E780" s="56"/>
      <c r="F780" s="56"/>
      <c r="G780" s="56"/>
      <c r="H780" s="56"/>
      <c r="I780" s="56"/>
      <c r="J780" s="56"/>
      <c r="K780" s="5"/>
      <c r="L780" s="5"/>
      <c r="M780" s="5"/>
      <c r="N780" s="5"/>
      <c r="O780" s="5"/>
      <c r="P780" s="5"/>
      <c r="Q780" s="5"/>
      <c r="R780" s="5"/>
      <c r="S780" s="5"/>
      <c r="T780" s="5"/>
      <c r="U780" s="5"/>
      <c r="V780" s="5"/>
      <c r="W780" s="5"/>
      <c r="X780" s="5"/>
      <c r="Y780" s="5"/>
      <c r="Z780" s="5"/>
    </row>
    <row r="781" spans="1:26" ht="12.75" customHeight="1" x14ac:dyDescent="0.2">
      <c r="A781" s="55"/>
      <c r="B781" s="56"/>
      <c r="C781" s="56"/>
      <c r="D781" s="56"/>
      <c r="E781" s="56"/>
      <c r="F781" s="56"/>
      <c r="G781" s="56"/>
      <c r="H781" s="56"/>
      <c r="I781" s="56"/>
      <c r="J781" s="56"/>
      <c r="K781" s="5"/>
      <c r="L781" s="5"/>
      <c r="M781" s="5"/>
      <c r="N781" s="5"/>
      <c r="O781" s="5"/>
      <c r="P781" s="5"/>
      <c r="Q781" s="5"/>
      <c r="R781" s="5"/>
      <c r="S781" s="5"/>
      <c r="T781" s="5"/>
      <c r="U781" s="5"/>
      <c r="V781" s="5"/>
      <c r="W781" s="5"/>
      <c r="X781" s="5"/>
      <c r="Y781" s="5"/>
      <c r="Z781" s="5"/>
    </row>
    <row r="782" spans="1:26" ht="12.75" customHeight="1" x14ac:dyDescent="0.2">
      <c r="A782" s="55"/>
      <c r="B782" s="56"/>
      <c r="C782" s="56"/>
      <c r="D782" s="56"/>
      <c r="E782" s="56"/>
      <c r="F782" s="56"/>
      <c r="G782" s="56"/>
      <c r="H782" s="56"/>
      <c r="I782" s="56"/>
      <c r="J782" s="56"/>
      <c r="K782" s="5"/>
      <c r="L782" s="5"/>
      <c r="M782" s="5"/>
      <c r="N782" s="5"/>
      <c r="O782" s="5"/>
      <c r="P782" s="5"/>
      <c r="Q782" s="5"/>
      <c r="R782" s="5"/>
      <c r="S782" s="5"/>
      <c r="T782" s="5"/>
      <c r="U782" s="5"/>
      <c r="V782" s="5"/>
      <c r="W782" s="5"/>
      <c r="X782" s="5"/>
      <c r="Y782" s="5"/>
      <c r="Z782" s="5"/>
    </row>
    <row r="783" spans="1:26" ht="12.75" customHeight="1" x14ac:dyDescent="0.2">
      <c r="A783" s="55"/>
      <c r="B783" s="56"/>
      <c r="C783" s="56"/>
      <c r="D783" s="56"/>
      <c r="E783" s="56"/>
      <c r="F783" s="56"/>
      <c r="G783" s="56"/>
      <c r="H783" s="56"/>
      <c r="I783" s="56"/>
      <c r="J783" s="56"/>
      <c r="K783" s="5"/>
      <c r="L783" s="5"/>
      <c r="M783" s="5"/>
      <c r="N783" s="5"/>
      <c r="O783" s="5"/>
      <c r="P783" s="5"/>
      <c r="Q783" s="5"/>
      <c r="R783" s="5"/>
      <c r="S783" s="5"/>
      <c r="T783" s="5"/>
      <c r="U783" s="5"/>
      <c r="V783" s="5"/>
      <c r="W783" s="5"/>
      <c r="X783" s="5"/>
      <c r="Y783" s="5"/>
      <c r="Z783" s="5"/>
    </row>
    <row r="784" spans="1:26" ht="12.75" customHeight="1" x14ac:dyDescent="0.2">
      <c r="A784" s="55"/>
      <c r="B784" s="56"/>
      <c r="C784" s="56"/>
      <c r="D784" s="56"/>
      <c r="E784" s="56"/>
      <c r="F784" s="56"/>
      <c r="G784" s="56"/>
      <c r="H784" s="56"/>
      <c r="I784" s="56"/>
      <c r="J784" s="56"/>
      <c r="K784" s="5"/>
      <c r="L784" s="5"/>
      <c r="M784" s="5"/>
      <c r="N784" s="5"/>
      <c r="O784" s="5"/>
      <c r="P784" s="5"/>
      <c r="Q784" s="5"/>
      <c r="R784" s="5"/>
      <c r="S784" s="5"/>
      <c r="T784" s="5"/>
      <c r="U784" s="5"/>
      <c r="V784" s="5"/>
      <c r="W784" s="5"/>
      <c r="X784" s="5"/>
      <c r="Y784" s="5"/>
      <c r="Z784" s="5"/>
    </row>
    <row r="785" spans="1:26" ht="12.75" customHeight="1" x14ac:dyDescent="0.2">
      <c r="A785" s="55"/>
      <c r="B785" s="56"/>
      <c r="C785" s="56"/>
      <c r="D785" s="56"/>
      <c r="E785" s="56"/>
      <c r="F785" s="56"/>
      <c r="G785" s="56"/>
      <c r="H785" s="56"/>
      <c r="I785" s="56"/>
      <c r="J785" s="56"/>
      <c r="K785" s="5"/>
      <c r="L785" s="5"/>
      <c r="M785" s="5"/>
      <c r="N785" s="5"/>
      <c r="O785" s="5"/>
      <c r="P785" s="5"/>
      <c r="Q785" s="5"/>
      <c r="R785" s="5"/>
      <c r="S785" s="5"/>
      <c r="T785" s="5"/>
      <c r="U785" s="5"/>
      <c r="V785" s="5"/>
      <c r="W785" s="5"/>
      <c r="X785" s="5"/>
      <c r="Y785" s="5"/>
      <c r="Z785" s="5"/>
    </row>
    <row r="786" spans="1:26" ht="12.75" customHeight="1" x14ac:dyDescent="0.2">
      <c r="A786" s="55"/>
      <c r="B786" s="56"/>
      <c r="C786" s="56"/>
      <c r="D786" s="56"/>
      <c r="E786" s="56"/>
      <c r="F786" s="56"/>
      <c r="G786" s="56"/>
      <c r="H786" s="56"/>
      <c r="I786" s="56"/>
      <c r="J786" s="56"/>
      <c r="K786" s="5"/>
      <c r="L786" s="5"/>
      <c r="M786" s="5"/>
      <c r="N786" s="5"/>
      <c r="O786" s="5"/>
      <c r="P786" s="5"/>
      <c r="Q786" s="5"/>
      <c r="R786" s="5"/>
      <c r="S786" s="5"/>
      <c r="T786" s="5"/>
      <c r="U786" s="5"/>
      <c r="V786" s="5"/>
      <c r="W786" s="5"/>
      <c r="X786" s="5"/>
      <c r="Y786" s="5"/>
      <c r="Z786" s="5"/>
    </row>
    <row r="787" spans="1:26" ht="12.75" customHeight="1" x14ac:dyDescent="0.2">
      <c r="A787" s="55"/>
      <c r="B787" s="56"/>
      <c r="C787" s="56"/>
      <c r="D787" s="56"/>
      <c r="E787" s="56"/>
      <c r="F787" s="56"/>
      <c r="G787" s="56"/>
      <c r="H787" s="56"/>
      <c r="I787" s="56"/>
      <c r="J787" s="56"/>
      <c r="K787" s="5"/>
      <c r="L787" s="5"/>
      <c r="M787" s="5"/>
      <c r="N787" s="5"/>
      <c r="O787" s="5"/>
      <c r="P787" s="5"/>
      <c r="Q787" s="5"/>
      <c r="R787" s="5"/>
      <c r="S787" s="5"/>
      <c r="T787" s="5"/>
      <c r="U787" s="5"/>
      <c r="V787" s="5"/>
      <c r="W787" s="5"/>
      <c r="X787" s="5"/>
      <c r="Y787" s="5"/>
      <c r="Z787" s="5"/>
    </row>
    <row r="788" spans="1:26" ht="12.75" customHeight="1" x14ac:dyDescent="0.2">
      <c r="A788" s="55"/>
      <c r="B788" s="56"/>
      <c r="C788" s="56"/>
      <c r="D788" s="56"/>
      <c r="E788" s="56"/>
      <c r="F788" s="56"/>
      <c r="G788" s="56"/>
      <c r="H788" s="56"/>
      <c r="I788" s="56"/>
      <c r="J788" s="56"/>
      <c r="K788" s="5"/>
      <c r="L788" s="5"/>
      <c r="M788" s="5"/>
      <c r="N788" s="5"/>
      <c r="O788" s="5"/>
      <c r="P788" s="5"/>
      <c r="Q788" s="5"/>
      <c r="R788" s="5"/>
      <c r="S788" s="5"/>
      <c r="T788" s="5"/>
      <c r="U788" s="5"/>
      <c r="V788" s="5"/>
      <c r="W788" s="5"/>
      <c r="X788" s="5"/>
      <c r="Y788" s="5"/>
      <c r="Z788" s="5"/>
    </row>
    <row r="789" spans="1:26" ht="12.75" customHeight="1" x14ac:dyDescent="0.2">
      <c r="A789" s="55"/>
      <c r="B789" s="56"/>
      <c r="C789" s="56"/>
      <c r="D789" s="56"/>
      <c r="E789" s="56"/>
      <c r="F789" s="56"/>
      <c r="G789" s="56"/>
      <c r="H789" s="56"/>
      <c r="I789" s="56"/>
      <c r="J789" s="56"/>
      <c r="K789" s="5"/>
      <c r="L789" s="5"/>
      <c r="M789" s="5"/>
      <c r="N789" s="5"/>
      <c r="O789" s="5"/>
      <c r="P789" s="5"/>
      <c r="Q789" s="5"/>
      <c r="R789" s="5"/>
      <c r="S789" s="5"/>
      <c r="T789" s="5"/>
      <c r="U789" s="5"/>
      <c r="V789" s="5"/>
      <c r="W789" s="5"/>
      <c r="X789" s="5"/>
      <c r="Y789" s="5"/>
      <c r="Z789" s="5"/>
    </row>
    <row r="790" spans="1:26" ht="12.75" customHeight="1" x14ac:dyDescent="0.2">
      <c r="A790" s="55"/>
      <c r="B790" s="56"/>
      <c r="C790" s="56"/>
      <c r="D790" s="56"/>
      <c r="E790" s="56"/>
      <c r="F790" s="56"/>
      <c r="G790" s="56"/>
      <c r="H790" s="56"/>
      <c r="I790" s="56"/>
      <c r="J790" s="56"/>
      <c r="K790" s="5"/>
      <c r="L790" s="5"/>
      <c r="M790" s="5"/>
      <c r="N790" s="5"/>
      <c r="O790" s="5"/>
      <c r="P790" s="5"/>
      <c r="Q790" s="5"/>
      <c r="R790" s="5"/>
      <c r="S790" s="5"/>
      <c r="T790" s="5"/>
      <c r="U790" s="5"/>
      <c r="V790" s="5"/>
      <c r="W790" s="5"/>
      <c r="X790" s="5"/>
      <c r="Y790" s="5"/>
      <c r="Z790" s="5"/>
    </row>
    <row r="791" spans="1:26" ht="12.75" customHeight="1" x14ac:dyDescent="0.2">
      <c r="A791" s="55"/>
      <c r="B791" s="56"/>
      <c r="C791" s="56"/>
      <c r="D791" s="56"/>
      <c r="E791" s="56"/>
      <c r="F791" s="56"/>
      <c r="G791" s="56"/>
      <c r="H791" s="56"/>
      <c r="I791" s="56"/>
      <c r="J791" s="56"/>
      <c r="K791" s="5"/>
      <c r="L791" s="5"/>
      <c r="M791" s="5"/>
      <c r="N791" s="5"/>
      <c r="O791" s="5"/>
      <c r="P791" s="5"/>
      <c r="Q791" s="5"/>
      <c r="R791" s="5"/>
      <c r="S791" s="5"/>
      <c r="T791" s="5"/>
      <c r="U791" s="5"/>
      <c r="V791" s="5"/>
      <c r="W791" s="5"/>
      <c r="X791" s="5"/>
      <c r="Y791" s="5"/>
      <c r="Z791" s="5"/>
    </row>
    <row r="792" spans="1:26" ht="12.75" customHeight="1" x14ac:dyDescent="0.2">
      <c r="A792" s="55"/>
      <c r="B792" s="56"/>
      <c r="C792" s="56"/>
      <c r="D792" s="56"/>
      <c r="E792" s="56"/>
      <c r="F792" s="56"/>
      <c r="G792" s="56"/>
      <c r="H792" s="56"/>
      <c r="I792" s="56"/>
      <c r="J792" s="56"/>
      <c r="K792" s="5"/>
      <c r="L792" s="5"/>
      <c r="M792" s="5"/>
      <c r="N792" s="5"/>
      <c r="O792" s="5"/>
      <c r="P792" s="5"/>
      <c r="Q792" s="5"/>
      <c r="R792" s="5"/>
      <c r="S792" s="5"/>
      <c r="T792" s="5"/>
      <c r="U792" s="5"/>
      <c r="V792" s="5"/>
      <c r="W792" s="5"/>
      <c r="X792" s="5"/>
      <c r="Y792" s="5"/>
      <c r="Z792" s="5"/>
    </row>
    <row r="793" spans="1:26" ht="12.75" customHeight="1" x14ac:dyDescent="0.2">
      <c r="A793" s="55"/>
      <c r="B793" s="56"/>
      <c r="C793" s="56"/>
      <c r="D793" s="56"/>
      <c r="E793" s="56"/>
      <c r="F793" s="56"/>
      <c r="G793" s="56"/>
      <c r="H793" s="56"/>
      <c r="I793" s="56"/>
      <c r="J793" s="56"/>
      <c r="K793" s="5"/>
      <c r="L793" s="5"/>
      <c r="M793" s="5"/>
      <c r="N793" s="5"/>
      <c r="O793" s="5"/>
      <c r="P793" s="5"/>
      <c r="Q793" s="5"/>
      <c r="R793" s="5"/>
      <c r="S793" s="5"/>
      <c r="T793" s="5"/>
      <c r="U793" s="5"/>
      <c r="V793" s="5"/>
      <c r="W793" s="5"/>
      <c r="X793" s="5"/>
      <c r="Y793" s="5"/>
      <c r="Z793" s="5"/>
    </row>
    <row r="794" spans="1:26" ht="12.75" customHeight="1" x14ac:dyDescent="0.2">
      <c r="A794" s="55"/>
      <c r="B794" s="56"/>
      <c r="C794" s="56"/>
      <c r="D794" s="56"/>
      <c r="E794" s="56"/>
      <c r="F794" s="56"/>
      <c r="G794" s="56"/>
      <c r="H794" s="56"/>
      <c r="I794" s="56"/>
      <c r="J794" s="56"/>
      <c r="K794" s="5"/>
      <c r="L794" s="5"/>
      <c r="M794" s="5"/>
      <c r="N794" s="5"/>
      <c r="O794" s="5"/>
      <c r="P794" s="5"/>
      <c r="Q794" s="5"/>
      <c r="R794" s="5"/>
      <c r="S794" s="5"/>
      <c r="T794" s="5"/>
      <c r="U794" s="5"/>
      <c r="V794" s="5"/>
      <c r="W794" s="5"/>
      <c r="X794" s="5"/>
      <c r="Y794" s="5"/>
      <c r="Z794" s="5"/>
    </row>
    <row r="795" spans="1:26" ht="12.75" customHeight="1" x14ac:dyDescent="0.2">
      <c r="A795" s="55"/>
      <c r="B795" s="56"/>
      <c r="C795" s="56"/>
      <c r="D795" s="56"/>
      <c r="E795" s="56"/>
      <c r="F795" s="56"/>
      <c r="G795" s="56"/>
      <c r="H795" s="56"/>
      <c r="I795" s="56"/>
      <c r="J795" s="56"/>
      <c r="K795" s="5"/>
      <c r="L795" s="5"/>
      <c r="M795" s="5"/>
      <c r="N795" s="5"/>
      <c r="O795" s="5"/>
      <c r="P795" s="5"/>
      <c r="Q795" s="5"/>
      <c r="R795" s="5"/>
      <c r="S795" s="5"/>
      <c r="T795" s="5"/>
      <c r="U795" s="5"/>
      <c r="V795" s="5"/>
      <c r="W795" s="5"/>
      <c r="X795" s="5"/>
      <c r="Y795" s="5"/>
      <c r="Z795" s="5"/>
    </row>
    <row r="796" spans="1:26" ht="12.75" customHeight="1" x14ac:dyDescent="0.2">
      <c r="A796" s="55"/>
      <c r="B796" s="56"/>
      <c r="C796" s="56"/>
      <c r="D796" s="56"/>
      <c r="E796" s="56"/>
      <c r="F796" s="56"/>
      <c r="G796" s="56"/>
      <c r="H796" s="56"/>
      <c r="I796" s="56"/>
      <c r="J796" s="56"/>
      <c r="K796" s="5"/>
      <c r="L796" s="5"/>
      <c r="M796" s="5"/>
      <c r="N796" s="5"/>
      <c r="O796" s="5"/>
      <c r="P796" s="5"/>
      <c r="Q796" s="5"/>
      <c r="R796" s="5"/>
      <c r="S796" s="5"/>
      <c r="T796" s="5"/>
      <c r="U796" s="5"/>
      <c r="V796" s="5"/>
      <c r="W796" s="5"/>
      <c r="X796" s="5"/>
      <c r="Y796" s="5"/>
      <c r="Z796" s="5"/>
    </row>
    <row r="797" spans="1:26" ht="12.75" customHeight="1" x14ac:dyDescent="0.2">
      <c r="A797" s="55"/>
      <c r="B797" s="56"/>
      <c r="C797" s="56"/>
      <c r="D797" s="56"/>
      <c r="E797" s="56"/>
      <c r="F797" s="56"/>
      <c r="G797" s="56"/>
      <c r="H797" s="56"/>
      <c r="I797" s="56"/>
      <c r="J797" s="56"/>
      <c r="K797" s="5"/>
      <c r="L797" s="5"/>
      <c r="M797" s="5"/>
      <c r="N797" s="5"/>
      <c r="O797" s="5"/>
      <c r="P797" s="5"/>
      <c r="Q797" s="5"/>
      <c r="R797" s="5"/>
      <c r="S797" s="5"/>
      <c r="T797" s="5"/>
      <c r="U797" s="5"/>
      <c r="V797" s="5"/>
      <c r="W797" s="5"/>
      <c r="X797" s="5"/>
      <c r="Y797" s="5"/>
      <c r="Z797" s="5"/>
    </row>
    <row r="798" spans="1:26" ht="12.75" customHeight="1" x14ac:dyDescent="0.2">
      <c r="A798" s="55"/>
      <c r="B798" s="56"/>
      <c r="C798" s="56"/>
      <c r="D798" s="56"/>
      <c r="E798" s="56"/>
      <c r="F798" s="56"/>
      <c r="G798" s="56"/>
      <c r="H798" s="56"/>
      <c r="I798" s="56"/>
      <c r="J798" s="56"/>
      <c r="K798" s="5"/>
      <c r="L798" s="5"/>
      <c r="M798" s="5"/>
      <c r="N798" s="5"/>
      <c r="O798" s="5"/>
      <c r="P798" s="5"/>
      <c r="Q798" s="5"/>
      <c r="R798" s="5"/>
      <c r="S798" s="5"/>
      <c r="T798" s="5"/>
      <c r="U798" s="5"/>
      <c r="V798" s="5"/>
      <c r="W798" s="5"/>
      <c r="X798" s="5"/>
      <c r="Y798" s="5"/>
      <c r="Z798" s="5"/>
    </row>
    <row r="799" spans="1:26" ht="12.75" customHeight="1" x14ac:dyDescent="0.2">
      <c r="A799" s="55"/>
      <c r="B799" s="56"/>
      <c r="C799" s="56"/>
      <c r="D799" s="56"/>
      <c r="E799" s="56"/>
      <c r="F799" s="56"/>
      <c r="G799" s="56"/>
      <c r="H799" s="56"/>
      <c r="I799" s="56"/>
      <c r="J799" s="56"/>
      <c r="K799" s="5"/>
      <c r="L799" s="5"/>
      <c r="M799" s="5"/>
      <c r="N799" s="5"/>
      <c r="O799" s="5"/>
      <c r="P799" s="5"/>
      <c r="Q799" s="5"/>
      <c r="R799" s="5"/>
      <c r="S799" s="5"/>
      <c r="T799" s="5"/>
      <c r="U799" s="5"/>
      <c r="V799" s="5"/>
      <c r="W799" s="5"/>
      <c r="X799" s="5"/>
      <c r="Y799" s="5"/>
      <c r="Z799" s="5"/>
    </row>
    <row r="800" spans="1:26" ht="12.75" customHeight="1" x14ac:dyDescent="0.2">
      <c r="A800" s="55"/>
      <c r="B800" s="56"/>
      <c r="C800" s="56"/>
      <c r="D800" s="56"/>
      <c r="E800" s="56"/>
      <c r="F800" s="56"/>
      <c r="G800" s="56"/>
      <c r="H800" s="56"/>
      <c r="I800" s="56"/>
      <c r="J800" s="56"/>
      <c r="K800" s="5"/>
      <c r="L800" s="5"/>
      <c r="M800" s="5"/>
      <c r="N800" s="5"/>
      <c r="O800" s="5"/>
      <c r="P800" s="5"/>
      <c r="Q800" s="5"/>
      <c r="R800" s="5"/>
      <c r="S800" s="5"/>
      <c r="T800" s="5"/>
      <c r="U800" s="5"/>
      <c r="V800" s="5"/>
      <c r="W800" s="5"/>
      <c r="X800" s="5"/>
      <c r="Y800" s="5"/>
      <c r="Z800" s="5"/>
    </row>
    <row r="801" spans="1:26" ht="12.75" customHeight="1" x14ac:dyDescent="0.2">
      <c r="A801" s="55"/>
      <c r="B801" s="56"/>
      <c r="C801" s="56"/>
      <c r="D801" s="56"/>
      <c r="E801" s="56"/>
      <c r="F801" s="56"/>
      <c r="G801" s="56"/>
      <c r="H801" s="56"/>
      <c r="I801" s="56"/>
      <c r="J801" s="56"/>
      <c r="K801" s="5"/>
      <c r="L801" s="5"/>
      <c r="M801" s="5"/>
      <c r="N801" s="5"/>
      <c r="O801" s="5"/>
      <c r="P801" s="5"/>
      <c r="Q801" s="5"/>
      <c r="R801" s="5"/>
      <c r="S801" s="5"/>
      <c r="T801" s="5"/>
      <c r="U801" s="5"/>
      <c r="V801" s="5"/>
      <c r="W801" s="5"/>
      <c r="X801" s="5"/>
      <c r="Y801" s="5"/>
      <c r="Z801" s="5"/>
    </row>
    <row r="802" spans="1:26" ht="12.75" customHeight="1" x14ac:dyDescent="0.2">
      <c r="A802" s="55"/>
      <c r="B802" s="56"/>
      <c r="C802" s="56"/>
      <c r="D802" s="56"/>
      <c r="E802" s="56"/>
      <c r="F802" s="56"/>
      <c r="G802" s="56"/>
      <c r="H802" s="56"/>
      <c r="I802" s="56"/>
      <c r="J802" s="56"/>
      <c r="K802" s="5"/>
      <c r="L802" s="5"/>
      <c r="M802" s="5"/>
      <c r="N802" s="5"/>
      <c r="O802" s="5"/>
      <c r="P802" s="5"/>
      <c r="Q802" s="5"/>
      <c r="R802" s="5"/>
      <c r="S802" s="5"/>
      <c r="T802" s="5"/>
      <c r="U802" s="5"/>
      <c r="V802" s="5"/>
      <c r="W802" s="5"/>
      <c r="X802" s="5"/>
      <c r="Y802" s="5"/>
      <c r="Z802" s="5"/>
    </row>
    <row r="803" spans="1:26" ht="12.75" customHeight="1" x14ac:dyDescent="0.2">
      <c r="A803" s="55"/>
      <c r="B803" s="56"/>
      <c r="C803" s="56"/>
      <c r="D803" s="56"/>
      <c r="E803" s="56"/>
      <c r="F803" s="56"/>
      <c r="G803" s="56"/>
      <c r="H803" s="56"/>
      <c r="I803" s="56"/>
      <c r="J803" s="56"/>
      <c r="K803" s="5"/>
      <c r="L803" s="5"/>
      <c r="M803" s="5"/>
      <c r="N803" s="5"/>
      <c r="O803" s="5"/>
      <c r="P803" s="5"/>
      <c r="Q803" s="5"/>
      <c r="R803" s="5"/>
      <c r="S803" s="5"/>
      <c r="T803" s="5"/>
      <c r="U803" s="5"/>
      <c r="V803" s="5"/>
      <c r="W803" s="5"/>
      <c r="X803" s="5"/>
      <c r="Y803" s="5"/>
      <c r="Z803" s="5"/>
    </row>
    <row r="804" spans="1:26" ht="12.75" customHeight="1" x14ac:dyDescent="0.2">
      <c r="A804" s="55"/>
      <c r="B804" s="56"/>
      <c r="C804" s="56"/>
      <c r="D804" s="56"/>
      <c r="E804" s="56"/>
      <c r="F804" s="56"/>
      <c r="G804" s="56"/>
      <c r="H804" s="56"/>
      <c r="I804" s="56"/>
      <c r="J804" s="56"/>
      <c r="K804" s="5"/>
      <c r="L804" s="5"/>
      <c r="M804" s="5"/>
      <c r="N804" s="5"/>
      <c r="O804" s="5"/>
      <c r="P804" s="5"/>
      <c r="Q804" s="5"/>
      <c r="R804" s="5"/>
      <c r="S804" s="5"/>
      <c r="T804" s="5"/>
      <c r="U804" s="5"/>
      <c r="V804" s="5"/>
      <c r="W804" s="5"/>
      <c r="X804" s="5"/>
      <c r="Y804" s="5"/>
      <c r="Z804" s="5"/>
    </row>
    <row r="805" spans="1:26" ht="12.75" customHeight="1" x14ac:dyDescent="0.2">
      <c r="A805" s="55"/>
      <c r="B805" s="56"/>
      <c r="C805" s="56"/>
      <c r="D805" s="56"/>
      <c r="E805" s="56"/>
      <c r="F805" s="56"/>
      <c r="G805" s="56"/>
      <c r="H805" s="56"/>
      <c r="I805" s="56"/>
      <c r="J805" s="56"/>
      <c r="K805" s="5"/>
      <c r="L805" s="5"/>
      <c r="M805" s="5"/>
      <c r="N805" s="5"/>
      <c r="O805" s="5"/>
      <c r="P805" s="5"/>
      <c r="Q805" s="5"/>
      <c r="R805" s="5"/>
      <c r="S805" s="5"/>
      <c r="T805" s="5"/>
      <c r="U805" s="5"/>
      <c r="V805" s="5"/>
      <c r="W805" s="5"/>
      <c r="X805" s="5"/>
      <c r="Y805" s="5"/>
      <c r="Z805" s="5"/>
    </row>
    <row r="806" spans="1:26" ht="12.75" customHeight="1" x14ac:dyDescent="0.2">
      <c r="A806" s="55"/>
      <c r="B806" s="56"/>
      <c r="C806" s="56"/>
      <c r="D806" s="56"/>
      <c r="E806" s="56"/>
      <c r="F806" s="56"/>
      <c r="G806" s="56"/>
      <c r="H806" s="56"/>
      <c r="I806" s="56"/>
      <c r="J806" s="56"/>
      <c r="K806" s="5"/>
      <c r="L806" s="5"/>
      <c r="M806" s="5"/>
      <c r="N806" s="5"/>
      <c r="O806" s="5"/>
      <c r="P806" s="5"/>
      <c r="Q806" s="5"/>
      <c r="R806" s="5"/>
      <c r="S806" s="5"/>
      <c r="T806" s="5"/>
      <c r="U806" s="5"/>
      <c r="V806" s="5"/>
      <c r="W806" s="5"/>
      <c r="X806" s="5"/>
      <c r="Y806" s="5"/>
      <c r="Z806" s="5"/>
    </row>
    <row r="807" spans="1:26" ht="12.75" customHeight="1" x14ac:dyDescent="0.2">
      <c r="A807" s="55"/>
      <c r="B807" s="56"/>
      <c r="C807" s="56"/>
      <c r="D807" s="56"/>
      <c r="E807" s="56"/>
      <c r="F807" s="56"/>
      <c r="G807" s="56"/>
      <c r="H807" s="56"/>
      <c r="I807" s="56"/>
      <c r="J807" s="56"/>
      <c r="K807" s="5"/>
      <c r="L807" s="5"/>
      <c r="M807" s="5"/>
      <c r="N807" s="5"/>
      <c r="O807" s="5"/>
      <c r="P807" s="5"/>
      <c r="Q807" s="5"/>
      <c r="R807" s="5"/>
      <c r="S807" s="5"/>
      <c r="T807" s="5"/>
      <c r="U807" s="5"/>
      <c r="V807" s="5"/>
      <c r="W807" s="5"/>
      <c r="X807" s="5"/>
      <c r="Y807" s="5"/>
      <c r="Z807" s="5"/>
    </row>
    <row r="808" spans="1:26" ht="12.75" customHeight="1" x14ac:dyDescent="0.2">
      <c r="A808" s="55"/>
      <c r="B808" s="56"/>
      <c r="C808" s="56"/>
      <c r="D808" s="56"/>
      <c r="E808" s="56"/>
      <c r="F808" s="56"/>
      <c r="G808" s="56"/>
      <c r="H808" s="56"/>
      <c r="I808" s="56"/>
      <c r="J808" s="56"/>
      <c r="K808" s="5"/>
      <c r="L808" s="5"/>
      <c r="M808" s="5"/>
      <c r="N808" s="5"/>
      <c r="O808" s="5"/>
      <c r="P808" s="5"/>
      <c r="Q808" s="5"/>
      <c r="R808" s="5"/>
      <c r="S808" s="5"/>
      <c r="T808" s="5"/>
      <c r="U808" s="5"/>
      <c r="V808" s="5"/>
      <c r="W808" s="5"/>
      <c r="X808" s="5"/>
      <c r="Y808" s="5"/>
      <c r="Z808" s="5"/>
    </row>
    <row r="809" spans="1:26" ht="12.75" customHeight="1" x14ac:dyDescent="0.2">
      <c r="A809" s="55"/>
      <c r="B809" s="56"/>
      <c r="C809" s="56"/>
      <c r="D809" s="56"/>
      <c r="E809" s="56"/>
      <c r="F809" s="56"/>
      <c r="G809" s="56"/>
      <c r="H809" s="56"/>
      <c r="I809" s="56"/>
      <c r="J809" s="56"/>
      <c r="K809" s="5"/>
      <c r="L809" s="5"/>
      <c r="M809" s="5"/>
      <c r="N809" s="5"/>
      <c r="O809" s="5"/>
      <c r="P809" s="5"/>
      <c r="Q809" s="5"/>
      <c r="R809" s="5"/>
      <c r="S809" s="5"/>
      <c r="T809" s="5"/>
      <c r="U809" s="5"/>
      <c r="V809" s="5"/>
      <c r="W809" s="5"/>
      <c r="X809" s="5"/>
      <c r="Y809" s="5"/>
      <c r="Z809" s="5"/>
    </row>
    <row r="810" spans="1:26" ht="12.75" customHeight="1" x14ac:dyDescent="0.2">
      <c r="A810" s="55"/>
      <c r="B810" s="56"/>
      <c r="C810" s="56"/>
      <c r="D810" s="56"/>
      <c r="E810" s="56"/>
      <c r="F810" s="56"/>
      <c r="G810" s="56"/>
      <c r="H810" s="56"/>
      <c r="I810" s="56"/>
      <c r="J810" s="56"/>
      <c r="K810" s="5"/>
      <c r="L810" s="5"/>
      <c r="M810" s="5"/>
      <c r="N810" s="5"/>
      <c r="O810" s="5"/>
      <c r="P810" s="5"/>
      <c r="Q810" s="5"/>
      <c r="R810" s="5"/>
      <c r="S810" s="5"/>
      <c r="T810" s="5"/>
      <c r="U810" s="5"/>
      <c r="V810" s="5"/>
      <c r="W810" s="5"/>
      <c r="X810" s="5"/>
      <c r="Y810" s="5"/>
      <c r="Z810" s="5"/>
    </row>
    <row r="811" spans="1:26" ht="12.75" customHeight="1" x14ac:dyDescent="0.2">
      <c r="A811" s="55"/>
      <c r="B811" s="56"/>
      <c r="C811" s="56"/>
      <c r="D811" s="56"/>
      <c r="E811" s="56"/>
      <c r="F811" s="56"/>
      <c r="G811" s="56"/>
      <c r="H811" s="56"/>
      <c r="I811" s="56"/>
      <c r="J811" s="56"/>
      <c r="K811" s="5"/>
      <c r="L811" s="5"/>
      <c r="M811" s="5"/>
      <c r="N811" s="5"/>
      <c r="O811" s="5"/>
      <c r="P811" s="5"/>
      <c r="Q811" s="5"/>
      <c r="R811" s="5"/>
      <c r="S811" s="5"/>
      <c r="T811" s="5"/>
      <c r="U811" s="5"/>
      <c r="V811" s="5"/>
      <c r="W811" s="5"/>
      <c r="X811" s="5"/>
      <c r="Y811" s="5"/>
      <c r="Z811" s="5"/>
    </row>
    <row r="812" spans="1:26" ht="12.75" customHeight="1" x14ac:dyDescent="0.2">
      <c r="A812" s="55"/>
      <c r="B812" s="56"/>
      <c r="C812" s="56"/>
      <c r="D812" s="56"/>
      <c r="E812" s="56"/>
      <c r="F812" s="56"/>
      <c r="G812" s="56"/>
      <c r="H812" s="56"/>
      <c r="I812" s="56"/>
      <c r="J812" s="56"/>
      <c r="K812" s="5"/>
      <c r="L812" s="5"/>
      <c r="M812" s="5"/>
      <c r="N812" s="5"/>
      <c r="O812" s="5"/>
      <c r="P812" s="5"/>
      <c r="Q812" s="5"/>
      <c r="R812" s="5"/>
      <c r="S812" s="5"/>
      <c r="T812" s="5"/>
      <c r="U812" s="5"/>
      <c r="V812" s="5"/>
      <c r="W812" s="5"/>
      <c r="X812" s="5"/>
      <c r="Y812" s="5"/>
      <c r="Z812" s="5"/>
    </row>
    <row r="813" spans="1:26" ht="12.75" customHeight="1" x14ac:dyDescent="0.2">
      <c r="A813" s="55"/>
      <c r="B813" s="56"/>
      <c r="C813" s="56"/>
      <c r="D813" s="56"/>
      <c r="E813" s="56"/>
      <c r="F813" s="56"/>
      <c r="G813" s="56"/>
      <c r="H813" s="56"/>
      <c r="I813" s="56"/>
      <c r="J813" s="56"/>
      <c r="K813" s="5"/>
      <c r="L813" s="5"/>
      <c r="M813" s="5"/>
      <c r="N813" s="5"/>
      <c r="O813" s="5"/>
      <c r="P813" s="5"/>
      <c r="Q813" s="5"/>
      <c r="R813" s="5"/>
      <c r="S813" s="5"/>
      <c r="T813" s="5"/>
      <c r="U813" s="5"/>
      <c r="V813" s="5"/>
      <c r="W813" s="5"/>
      <c r="X813" s="5"/>
      <c r="Y813" s="5"/>
      <c r="Z813" s="5"/>
    </row>
    <row r="814" spans="1:26" ht="12.75" customHeight="1" x14ac:dyDescent="0.2">
      <c r="A814" s="55"/>
      <c r="B814" s="56"/>
      <c r="C814" s="56"/>
      <c r="D814" s="56"/>
      <c r="E814" s="56"/>
      <c r="F814" s="56"/>
      <c r="G814" s="56"/>
      <c r="H814" s="56"/>
      <c r="I814" s="56"/>
      <c r="J814" s="56"/>
      <c r="K814" s="5"/>
      <c r="L814" s="5"/>
      <c r="M814" s="5"/>
      <c r="N814" s="5"/>
      <c r="O814" s="5"/>
      <c r="P814" s="5"/>
      <c r="Q814" s="5"/>
      <c r="R814" s="5"/>
      <c r="S814" s="5"/>
      <c r="T814" s="5"/>
      <c r="U814" s="5"/>
      <c r="V814" s="5"/>
      <c r="W814" s="5"/>
      <c r="X814" s="5"/>
      <c r="Y814" s="5"/>
      <c r="Z814" s="5"/>
    </row>
    <row r="815" spans="1:26" ht="12.75" customHeight="1" x14ac:dyDescent="0.2">
      <c r="A815" s="55"/>
      <c r="B815" s="56"/>
      <c r="C815" s="56"/>
      <c r="D815" s="56"/>
      <c r="E815" s="56"/>
      <c r="F815" s="56"/>
      <c r="G815" s="56"/>
      <c r="H815" s="56"/>
      <c r="I815" s="56"/>
      <c r="J815" s="56"/>
      <c r="K815" s="5"/>
      <c r="L815" s="5"/>
      <c r="M815" s="5"/>
      <c r="N815" s="5"/>
      <c r="O815" s="5"/>
      <c r="P815" s="5"/>
      <c r="Q815" s="5"/>
      <c r="R815" s="5"/>
      <c r="S815" s="5"/>
      <c r="T815" s="5"/>
      <c r="U815" s="5"/>
      <c r="V815" s="5"/>
      <c r="W815" s="5"/>
      <c r="X815" s="5"/>
      <c r="Y815" s="5"/>
      <c r="Z815" s="5"/>
    </row>
    <row r="816" spans="1:26" ht="12.75" customHeight="1" x14ac:dyDescent="0.2">
      <c r="A816" s="55"/>
      <c r="B816" s="56"/>
      <c r="C816" s="56"/>
      <c r="D816" s="56"/>
      <c r="E816" s="56"/>
      <c r="F816" s="56"/>
      <c r="G816" s="56"/>
      <c r="H816" s="56"/>
      <c r="I816" s="56"/>
      <c r="J816" s="56"/>
      <c r="K816" s="5"/>
      <c r="L816" s="5"/>
      <c r="M816" s="5"/>
      <c r="N816" s="5"/>
      <c r="O816" s="5"/>
      <c r="P816" s="5"/>
      <c r="Q816" s="5"/>
      <c r="R816" s="5"/>
      <c r="S816" s="5"/>
      <c r="T816" s="5"/>
      <c r="U816" s="5"/>
      <c r="V816" s="5"/>
      <c r="W816" s="5"/>
      <c r="X816" s="5"/>
      <c r="Y816" s="5"/>
      <c r="Z816" s="5"/>
    </row>
    <row r="817" spans="1:26" ht="12.75" customHeight="1" x14ac:dyDescent="0.2">
      <c r="A817" s="55"/>
      <c r="B817" s="56"/>
      <c r="C817" s="56"/>
      <c r="D817" s="56"/>
      <c r="E817" s="56"/>
      <c r="F817" s="56"/>
      <c r="G817" s="56"/>
      <c r="H817" s="56"/>
      <c r="I817" s="56"/>
      <c r="J817" s="56"/>
      <c r="K817" s="5"/>
      <c r="L817" s="5"/>
      <c r="M817" s="5"/>
      <c r="N817" s="5"/>
      <c r="O817" s="5"/>
      <c r="P817" s="5"/>
      <c r="Q817" s="5"/>
      <c r="R817" s="5"/>
      <c r="S817" s="5"/>
      <c r="T817" s="5"/>
      <c r="U817" s="5"/>
      <c r="V817" s="5"/>
      <c r="W817" s="5"/>
      <c r="X817" s="5"/>
      <c r="Y817" s="5"/>
      <c r="Z817" s="5"/>
    </row>
    <row r="818" spans="1:26" ht="12.75" customHeight="1" x14ac:dyDescent="0.2">
      <c r="A818" s="55"/>
      <c r="B818" s="56"/>
      <c r="C818" s="56"/>
      <c r="D818" s="56"/>
      <c r="E818" s="56"/>
      <c r="F818" s="56"/>
      <c r="G818" s="56"/>
      <c r="H818" s="56"/>
      <c r="I818" s="56"/>
      <c r="J818" s="56"/>
      <c r="K818" s="5"/>
      <c r="L818" s="5"/>
      <c r="M818" s="5"/>
      <c r="N818" s="5"/>
      <c r="O818" s="5"/>
      <c r="P818" s="5"/>
      <c r="Q818" s="5"/>
      <c r="R818" s="5"/>
      <c r="S818" s="5"/>
      <c r="T818" s="5"/>
      <c r="U818" s="5"/>
      <c r="V818" s="5"/>
      <c r="W818" s="5"/>
      <c r="X818" s="5"/>
      <c r="Y818" s="5"/>
      <c r="Z818" s="5"/>
    </row>
    <row r="819" spans="1:26" ht="12.75" customHeight="1" x14ac:dyDescent="0.2">
      <c r="A819" s="55"/>
      <c r="B819" s="56"/>
      <c r="C819" s="56"/>
      <c r="D819" s="56"/>
      <c r="E819" s="56"/>
      <c r="F819" s="56"/>
      <c r="G819" s="56"/>
      <c r="H819" s="56"/>
      <c r="I819" s="56"/>
      <c r="J819" s="56"/>
      <c r="K819" s="5"/>
      <c r="L819" s="5"/>
      <c r="M819" s="5"/>
      <c r="N819" s="5"/>
      <c r="O819" s="5"/>
      <c r="P819" s="5"/>
      <c r="Q819" s="5"/>
      <c r="R819" s="5"/>
      <c r="S819" s="5"/>
      <c r="T819" s="5"/>
      <c r="U819" s="5"/>
      <c r="V819" s="5"/>
      <c r="W819" s="5"/>
      <c r="X819" s="5"/>
      <c r="Y819" s="5"/>
      <c r="Z819" s="5"/>
    </row>
    <row r="820" spans="1:26" ht="12.75" customHeight="1" x14ac:dyDescent="0.2">
      <c r="A820" s="55"/>
      <c r="B820" s="56"/>
      <c r="C820" s="56"/>
      <c r="D820" s="56"/>
      <c r="E820" s="56"/>
      <c r="F820" s="56"/>
      <c r="G820" s="56"/>
      <c r="H820" s="56"/>
      <c r="I820" s="56"/>
      <c r="J820" s="56"/>
      <c r="K820" s="5"/>
      <c r="L820" s="5"/>
      <c r="M820" s="5"/>
      <c r="N820" s="5"/>
      <c r="O820" s="5"/>
      <c r="P820" s="5"/>
      <c r="Q820" s="5"/>
      <c r="R820" s="5"/>
      <c r="S820" s="5"/>
      <c r="T820" s="5"/>
      <c r="U820" s="5"/>
      <c r="V820" s="5"/>
      <c r="W820" s="5"/>
      <c r="X820" s="5"/>
      <c r="Y820" s="5"/>
      <c r="Z820" s="5"/>
    </row>
    <row r="821" spans="1:26" ht="12.75" customHeight="1" x14ac:dyDescent="0.2">
      <c r="A821" s="55"/>
      <c r="B821" s="56"/>
      <c r="C821" s="56"/>
      <c r="D821" s="56"/>
      <c r="E821" s="56"/>
      <c r="F821" s="56"/>
      <c r="G821" s="56"/>
      <c r="H821" s="56"/>
      <c r="I821" s="56"/>
      <c r="J821" s="56"/>
      <c r="K821" s="5"/>
      <c r="L821" s="5"/>
      <c r="M821" s="5"/>
      <c r="N821" s="5"/>
      <c r="O821" s="5"/>
      <c r="P821" s="5"/>
      <c r="Q821" s="5"/>
      <c r="R821" s="5"/>
      <c r="S821" s="5"/>
      <c r="T821" s="5"/>
      <c r="U821" s="5"/>
      <c r="V821" s="5"/>
      <c r="W821" s="5"/>
      <c r="X821" s="5"/>
      <c r="Y821" s="5"/>
      <c r="Z821" s="5"/>
    </row>
    <row r="822" spans="1:26" ht="12.75" customHeight="1" x14ac:dyDescent="0.2">
      <c r="A822" s="55"/>
      <c r="B822" s="56"/>
      <c r="C822" s="56"/>
      <c r="D822" s="56"/>
      <c r="E822" s="56"/>
      <c r="F822" s="56"/>
      <c r="G822" s="56"/>
      <c r="H822" s="56"/>
      <c r="I822" s="56"/>
      <c r="J822" s="56"/>
      <c r="K822" s="5"/>
      <c r="L822" s="5"/>
      <c r="M822" s="5"/>
      <c r="N822" s="5"/>
      <c r="O822" s="5"/>
      <c r="P822" s="5"/>
      <c r="Q822" s="5"/>
      <c r="R822" s="5"/>
      <c r="S822" s="5"/>
      <c r="T822" s="5"/>
      <c r="U822" s="5"/>
      <c r="V822" s="5"/>
      <c r="W822" s="5"/>
      <c r="X822" s="5"/>
      <c r="Y822" s="5"/>
      <c r="Z822" s="5"/>
    </row>
    <row r="823" spans="1:26" ht="12.75" customHeight="1" x14ac:dyDescent="0.2">
      <c r="A823" s="55"/>
      <c r="B823" s="56"/>
      <c r="C823" s="56"/>
      <c r="D823" s="56"/>
      <c r="E823" s="56"/>
      <c r="F823" s="56"/>
      <c r="G823" s="56"/>
      <c r="H823" s="56"/>
      <c r="I823" s="56"/>
      <c r="J823" s="56"/>
      <c r="K823" s="5"/>
      <c r="L823" s="5"/>
      <c r="M823" s="5"/>
      <c r="N823" s="5"/>
      <c r="O823" s="5"/>
      <c r="P823" s="5"/>
      <c r="Q823" s="5"/>
      <c r="R823" s="5"/>
      <c r="S823" s="5"/>
      <c r="T823" s="5"/>
      <c r="U823" s="5"/>
      <c r="V823" s="5"/>
      <c r="W823" s="5"/>
      <c r="X823" s="5"/>
      <c r="Y823" s="5"/>
      <c r="Z823" s="5"/>
    </row>
    <row r="824" spans="1:26" ht="12.75" customHeight="1" x14ac:dyDescent="0.2">
      <c r="A824" s="55"/>
      <c r="B824" s="56"/>
      <c r="C824" s="56"/>
      <c r="D824" s="56"/>
      <c r="E824" s="56"/>
      <c r="F824" s="56"/>
      <c r="G824" s="56"/>
      <c r="H824" s="56"/>
      <c r="I824" s="56"/>
      <c r="J824" s="56"/>
      <c r="K824" s="5"/>
      <c r="L824" s="5"/>
      <c r="M824" s="5"/>
      <c r="N824" s="5"/>
      <c r="O824" s="5"/>
      <c r="P824" s="5"/>
      <c r="Q824" s="5"/>
      <c r="R824" s="5"/>
      <c r="S824" s="5"/>
      <c r="T824" s="5"/>
      <c r="U824" s="5"/>
      <c r="V824" s="5"/>
      <c r="W824" s="5"/>
      <c r="X824" s="5"/>
      <c r="Y824" s="5"/>
      <c r="Z824" s="5"/>
    </row>
    <row r="825" spans="1:26" ht="12.75" customHeight="1" x14ac:dyDescent="0.2">
      <c r="A825" s="55"/>
      <c r="B825" s="56"/>
      <c r="C825" s="56"/>
      <c r="D825" s="56"/>
      <c r="E825" s="56"/>
      <c r="F825" s="56"/>
      <c r="G825" s="56"/>
      <c r="H825" s="56"/>
      <c r="I825" s="56"/>
      <c r="J825" s="56"/>
      <c r="K825" s="5"/>
      <c r="L825" s="5"/>
      <c r="M825" s="5"/>
      <c r="N825" s="5"/>
      <c r="O825" s="5"/>
      <c r="P825" s="5"/>
      <c r="Q825" s="5"/>
      <c r="R825" s="5"/>
      <c r="S825" s="5"/>
      <c r="T825" s="5"/>
      <c r="U825" s="5"/>
      <c r="V825" s="5"/>
      <c r="W825" s="5"/>
      <c r="X825" s="5"/>
      <c r="Y825" s="5"/>
      <c r="Z825" s="5"/>
    </row>
    <row r="826" spans="1:26" ht="12.75" customHeight="1" x14ac:dyDescent="0.2">
      <c r="A826" s="55"/>
      <c r="B826" s="56"/>
      <c r="C826" s="56"/>
      <c r="D826" s="56"/>
      <c r="E826" s="56"/>
      <c r="F826" s="56"/>
      <c r="G826" s="56"/>
      <c r="H826" s="56"/>
      <c r="I826" s="56"/>
      <c r="J826" s="56"/>
      <c r="K826" s="5"/>
      <c r="L826" s="5"/>
      <c r="M826" s="5"/>
      <c r="N826" s="5"/>
      <c r="O826" s="5"/>
      <c r="P826" s="5"/>
      <c r="Q826" s="5"/>
      <c r="R826" s="5"/>
      <c r="S826" s="5"/>
      <c r="T826" s="5"/>
      <c r="U826" s="5"/>
      <c r="V826" s="5"/>
      <c r="W826" s="5"/>
      <c r="X826" s="5"/>
      <c r="Y826" s="5"/>
      <c r="Z826" s="5"/>
    </row>
    <row r="827" spans="1:26" ht="12.75" customHeight="1" x14ac:dyDescent="0.2">
      <c r="A827" s="55"/>
      <c r="B827" s="56"/>
      <c r="C827" s="56"/>
      <c r="D827" s="56"/>
      <c r="E827" s="56"/>
      <c r="F827" s="56"/>
      <c r="G827" s="56"/>
      <c r="H827" s="56"/>
      <c r="I827" s="56"/>
      <c r="J827" s="56"/>
      <c r="K827" s="5"/>
      <c r="L827" s="5"/>
      <c r="M827" s="5"/>
      <c r="N827" s="5"/>
      <c r="O827" s="5"/>
      <c r="P827" s="5"/>
      <c r="Q827" s="5"/>
      <c r="R827" s="5"/>
      <c r="S827" s="5"/>
      <c r="T827" s="5"/>
      <c r="U827" s="5"/>
      <c r="V827" s="5"/>
      <c r="W827" s="5"/>
      <c r="X827" s="5"/>
      <c r="Y827" s="5"/>
      <c r="Z827" s="5"/>
    </row>
    <row r="828" spans="1:26" ht="12.75" customHeight="1" x14ac:dyDescent="0.2">
      <c r="A828" s="55"/>
      <c r="B828" s="56"/>
      <c r="C828" s="56"/>
      <c r="D828" s="56"/>
      <c r="E828" s="56"/>
      <c r="F828" s="56"/>
      <c r="G828" s="56"/>
      <c r="H828" s="56"/>
      <c r="I828" s="56"/>
      <c r="J828" s="56"/>
      <c r="K828" s="5"/>
      <c r="L828" s="5"/>
      <c r="M828" s="5"/>
      <c r="N828" s="5"/>
      <c r="O828" s="5"/>
      <c r="P828" s="5"/>
      <c r="Q828" s="5"/>
      <c r="R828" s="5"/>
      <c r="S828" s="5"/>
      <c r="T828" s="5"/>
      <c r="U828" s="5"/>
      <c r="V828" s="5"/>
      <c r="W828" s="5"/>
      <c r="X828" s="5"/>
      <c r="Y828" s="5"/>
      <c r="Z828" s="5"/>
    </row>
    <row r="829" spans="1:26" ht="12.75" customHeight="1" x14ac:dyDescent="0.2">
      <c r="A829" s="55"/>
      <c r="B829" s="56"/>
      <c r="C829" s="56"/>
      <c r="D829" s="56"/>
      <c r="E829" s="56"/>
      <c r="F829" s="56"/>
      <c r="G829" s="56"/>
      <c r="H829" s="56"/>
      <c r="I829" s="56"/>
      <c r="J829" s="56"/>
      <c r="K829" s="5"/>
      <c r="L829" s="5"/>
      <c r="M829" s="5"/>
      <c r="N829" s="5"/>
      <c r="O829" s="5"/>
      <c r="P829" s="5"/>
      <c r="Q829" s="5"/>
      <c r="R829" s="5"/>
      <c r="S829" s="5"/>
      <c r="T829" s="5"/>
      <c r="U829" s="5"/>
      <c r="V829" s="5"/>
      <c r="W829" s="5"/>
      <c r="X829" s="5"/>
      <c r="Y829" s="5"/>
      <c r="Z829" s="5"/>
    </row>
    <row r="830" spans="1:26" ht="12.75" customHeight="1" x14ac:dyDescent="0.2">
      <c r="A830" s="55"/>
      <c r="B830" s="56"/>
      <c r="C830" s="56"/>
      <c r="D830" s="56"/>
      <c r="E830" s="56"/>
      <c r="F830" s="56"/>
      <c r="G830" s="56"/>
      <c r="H830" s="56"/>
      <c r="I830" s="56"/>
      <c r="J830" s="56"/>
      <c r="K830" s="5"/>
      <c r="L830" s="5"/>
      <c r="M830" s="5"/>
      <c r="N830" s="5"/>
      <c r="O830" s="5"/>
      <c r="P830" s="5"/>
      <c r="Q830" s="5"/>
      <c r="R830" s="5"/>
      <c r="S830" s="5"/>
      <c r="T830" s="5"/>
      <c r="U830" s="5"/>
      <c r="V830" s="5"/>
      <c r="W830" s="5"/>
      <c r="X830" s="5"/>
      <c r="Y830" s="5"/>
      <c r="Z830" s="5"/>
    </row>
    <row r="831" spans="1:26" ht="12.75" customHeight="1" x14ac:dyDescent="0.2">
      <c r="A831" s="55"/>
      <c r="B831" s="56"/>
      <c r="C831" s="56"/>
      <c r="D831" s="56"/>
      <c r="E831" s="56"/>
      <c r="F831" s="56"/>
      <c r="G831" s="56"/>
      <c r="H831" s="56"/>
      <c r="I831" s="56"/>
      <c r="J831" s="56"/>
      <c r="K831" s="5"/>
      <c r="L831" s="5"/>
      <c r="M831" s="5"/>
      <c r="N831" s="5"/>
      <c r="O831" s="5"/>
      <c r="P831" s="5"/>
      <c r="Q831" s="5"/>
      <c r="R831" s="5"/>
      <c r="S831" s="5"/>
      <c r="T831" s="5"/>
      <c r="U831" s="5"/>
      <c r="V831" s="5"/>
      <c r="W831" s="5"/>
      <c r="X831" s="5"/>
      <c r="Y831" s="5"/>
      <c r="Z831" s="5"/>
    </row>
    <row r="832" spans="1:26" ht="12.75" customHeight="1" x14ac:dyDescent="0.2">
      <c r="A832" s="55"/>
      <c r="B832" s="56"/>
      <c r="C832" s="56"/>
      <c r="D832" s="56"/>
      <c r="E832" s="56"/>
      <c r="F832" s="56"/>
      <c r="G832" s="56"/>
      <c r="H832" s="56"/>
      <c r="I832" s="56"/>
      <c r="J832" s="56"/>
      <c r="K832" s="5"/>
      <c r="L832" s="5"/>
      <c r="M832" s="5"/>
      <c r="N832" s="5"/>
      <c r="O832" s="5"/>
      <c r="P832" s="5"/>
      <c r="Q832" s="5"/>
      <c r="R832" s="5"/>
      <c r="S832" s="5"/>
      <c r="T832" s="5"/>
      <c r="U832" s="5"/>
      <c r="V832" s="5"/>
      <c r="W832" s="5"/>
      <c r="X832" s="5"/>
      <c r="Y832" s="5"/>
      <c r="Z832" s="5"/>
    </row>
    <row r="833" spans="1:26" ht="12.75" customHeight="1" x14ac:dyDescent="0.2">
      <c r="A833" s="55"/>
      <c r="B833" s="56"/>
      <c r="C833" s="56"/>
      <c r="D833" s="56"/>
      <c r="E833" s="56"/>
      <c r="F833" s="56"/>
      <c r="G833" s="56"/>
      <c r="H833" s="56"/>
      <c r="I833" s="56"/>
      <c r="J833" s="56"/>
      <c r="K833" s="5"/>
      <c r="L833" s="5"/>
      <c r="M833" s="5"/>
      <c r="N833" s="5"/>
      <c r="O833" s="5"/>
      <c r="P833" s="5"/>
      <c r="Q833" s="5"/>
      <c r="R833" s="5"/>
      <c r="S833" s="5"/>
      <c r="T833" s="5"/>
      <c r="U833" s="5"/>
      <c r="V833" s="5"/>
      <c r="W833" s="5"/>
      <c r="X833" s="5"/>
      <c r="Y833" s="5"/>
      <c r="Z833" s="5"/>
    </row>
    <row r="834" spans="1:26" ht="12.75" customHeight="1" x14ac:dyDescent="0.2">
      <c r="A834" s="55"/>
      <c r="B834" s="56"/>
      <c r="C834" s="56"/>
      <c r="D834" s="56"/>
      <c r="E834" s="56"/>
      <c r="F834" s="56"/>
      <c r="G834" s="56"/>
      <c r="H834" s="56"/>
      <c r="I834" s="56"/>
      <c r="J834" s="56"/>
      <c r="K834" s="5"/>
      <c r="L834" s="5"/>
      <c r="M834" s="5"/>
      <c r="N834" s="5"/>
      <c r="O834" s="5"/>
      <c r="P834" s="5"/>
      <c r="Q834" s="5"/>
      <c r="R834" s="5"/>
      <c r="S834" s="5"/>
      <c r="T834" s="5"/>
      <c r="U834" s="5"/>
      <c r="V834" s="5"/>
      <c r="W834" s="5"/>
      <c r="X834" s="5"/>
      <c r="Y834" s="5"/>
      <c r="Z834" s="5"/>
    </row>
    <row r="835" spans="1:26" ht="12.75" customHeight="1" x14ac:dyDescent="0.2">
      <c r="A835" s="55"/>
      <c r="B835" s="56"/>
      <c r="C835" s="56"/>
      <c r="D835" s="56"/>
      <c r="E835" s="56"/>
      <c r="F835" s="56"/>
      <c r="G835" s="56"/>
      <c r="H835" s="56"/>
      <c r="I835" s="56"/>
      <c r="J835" s="56"/>
      <c r="K835" s="5"/>
      <c r="L835" s="5"/>
      <c r="M835" s="5"/>
      <c r="N835" s="5"/>
      <c r="O835" s="5"/>
      <c r="P835" s="5"/>
      <c r="Q835" s="5"/>
      <c r="R835" s="5"/>
      <c r="S835" s="5"/>
      <c r="T835" s="5"/>
      <c r="U835" s="5"/>
      <c r="V835" s="5"/>
      <c r="W835" s="5"/>
      <c r="X835" s="5"/>
      <c r="Y835" s="5"/>
      <c r="Z835" s="5"/>
    </row>
    <row r="836" spans="1:26" ht="12.75" customHeight="1" x14ac:dyDescent="0.2">
      <c r="A836" s="55"/>
      <c r="B836" s="56"/>
      <c r="C836" s="56"/>
      <c r="D836" s="56"/>
      <c r="E836" s="56"/>
      <c r="F836" s="56"/>
      <c r="G836" s="56"/>
      <c r="H836" s="56"/>
      <c r="I836" s="56"/>
      <c r="J836" s="56"/>
      <c r="K836" s="5"/>
      <c r="L836" s="5"/>
      <c r="M836" s="5"/>
      <c r="N836" s="5"/>
      <c r="O836" s="5"/>
      <c r="P836" s="5"/>
      <c r="Q836" s="5"/>
      <c r="R836" s="5"/>
      <c r="S836" s="5"/>
      <c r="T836" s="5"/>
      <c r="U836" s="5"/>
      <c r="V836" s="5"/>
      <c r="W836" s="5"/>
      <c r="X836" s="5"/>
      <c r="Y836" s="5"/>
      <c r="Z836" s="5"/>
    </row>
    <row r="837" spans="1:26" ht="12.75" customHeight="1" x14ac:dyDescent="0.2">
      <c r="A837" s="55"/>
      <c r="B837" s="56"/>
      <c r="C837" s="56"/>
      <c r="D837" s="56"/>
      <c r="E837" s="56"/>
      <c r="F837" s="56"/>
      <c r="G837" s="56"/>
      <c r="H837" s="56"/>
      <c r="I837" s="56"/>
      <c r="J837" s="56"/>
      <c r="K837" s="5"/>
      <c r="L837" s="5"/>
      <c r="M837" s="5"/>
      <c r="N837" s="5"/>
      <c r="O837" s="5"/>
      <c r="P837" s="5"/>
      <c r="Q837" s="5"/>
      <c r="R837" s="5"/>
      <c r="S837" s="5"/>
      <c r="T837" s="5"/>
      <c r="U837" s="5"/>
      <c r="V837" s="5"/>
      <c r="W837" s="5"/>
      <c r="X837" s="5"/>
      <c r="Y837" s="5"/>
      <c r="Z837" s="5"/>
    </row>
    <row r="838" spans="1:26" ht="12.75" customHeight="1" x14ac:dyDescent="0.2">
      <c r="A838" s="55"/>
      <c r="B838" s="56"/>
      <c r="C838" s="56"/>
      <c r="D838" s="56"/>
      <c r="E838" s="56"/>
      <c r="F838" s="56"/>
      <c r="G838" s="56"/>
      <c r="H838" s="56"/>
      <c r="I838" s="56"/>
      <c r="J838" s="56"/>
      <c r="K838" s="5"/>
      <c r="L838" s="5"/>
      <c r="M838" s="5"/>
      <c r="N838" s="5"/>
      <c r="O838" s="5"/>
      <c r="P838" s="5"/>
      <c r="Q838" s="5"/>
      <c r="R838" s="5"/>
      <c r="S838" s="5"/>
      <c r="T838" s="5"/>
      <c r="U838" s="5"/>
      <c r="V838" s="5"/>
      <c r="W838" s="5"/>
      <c r="X838" s="5"/>
      <c r="Y838" s="5"/>
      <c r="Z838" s="5"/>
    </row>
    <row r="839" spans="1:26" ht="12.75" customHeight="1" x14ac:dyDescent="0.2">
      <c r="A839" s="55"/>
      <c r="B839" s="56"/>
      <c r="C839" s="56"/>
      <c r="D839" s="56"/>
      <c r="E839" s="56"/>
      <c r="F839" s="56"/>
      <c r="G839" s="56"/>
      <c r="H839" s="56"/>
      <c r="I839" s="56"/>
      <c r="J839" s="56"/>
      <c r="K839" s="5"/>
      <c r="L839" s="5"/>
      <c r="M839" s="5"/>
      <c r="N839" s="5"/>
      <c r="O839" s="5"/>
      <c r="P839" s="5"/>
      <c r="Q839" s="5"/>
      <c r="R839" s="5"/>
      <c r="S839" s="5"/>
      <c r="T839" s="5"/>
      <c r="U839" s="5"/>
      <c r="V839" s="5"/>
      <c r="W839" s="5"/>
      <c r="X839" s="5"/>
      <c r="Y839" s="5"/>
      <c r="Z839" s="5"/>
    </row>
    <row r="840" spans="1:26" ht="12.75" customHeight="1" x14ac:dyDescent="0.2">
      <c r="A840" s="55"/>
      <c r="B840" s="56"/>
      <c r="C840" s="56"/>
      <c r="D840" s="56"/>
      <c r="E840" s="56"/>
      <c r="F840" s="56"/>
      <c r="G840" s="56"/>
      <c r="H840" s="56"/>
      <c r="I840" s="56"/>
      <c r="J840" s="56"/>
      <c r="K840" s="5"/>
      <c r="L840" s="5"/>
      <c r="M840" s="5"/>
      <c r="N840" s="5"/>
      <c r="O840" s="5"/>
      <c r="P840" s="5"/>
      <c r="Q840" s="5"/>
      <c r="R840" s="5"/>
      <c r="S840" s="5"/>
      <c r="T840" s="5"/>
      <c r="U840" s="5"/>
      <c r="V840" s="5"/>
      <c r="W840" s="5"/>
      <c r="X840" s="5"/>
      <c r="Y840" s="5"/>
      <c r="Z840" s="5"/>
    </row>
    <row r="841" spans="1:26" ht="12.75" customHeight="1" x14ac:dyDescent="0.2">
      <c r="A841" s="55"/>
      <c r="B841" s="56"/>
      <c r="C841" s="56"/>
      <c r="D841" s="56"/>
      <c r="E841" s="56"/>
      <c r="F841" s="56"/>
      <c r="G841" s="56"/>
      <c r="H841" s="56"/>
      <c r="I841" s="56"/>
      <c r="J841" s="56"/>
      <c r="K841" s="5"/>
      <c r="L841" s="5"/>
      <c r="M841" s="5"/>
      <c r="N841" s="5"/>
      <c r="O841" s="5"/>
      <c r="P841" s="5"/>
      <c r="Q841" s="5"/>
      <c r="R841" s="5"/>
      <c r="S841" s="5"/>
      <c r="T841" s="5"/>
      <c r="U841" s="5"/>
      <c r="V841" s="5"/>
      <c r="W841" s="5"/>
      <c r="X841" s="5"/>
      <c r="Y841" s="5"/>
      <c r="Z841" s="5"/>
    </row>
    <row r="842" spans="1:26" ht="12.75" customHeight="1" x14ac:dyDescent="0.2">
      <c r="A842" s="55"/>
      <c r="B842" s="56"/>
      <c r="C842" s="56"/>
      <c r="D842" s="56"/>
      <c r="E842" s="56"/>
      <c r="F842" s="56"/>
      <c r="G842" s="56"/>
      <c r="H842" s="56"/>
      <c r="I842" s="56"/>
      <c r="J842" s="56"/>
      <c r="K842" s="5"/>
      <c r="L842" s="5"/>
      <c r="M842" s="5"/>
      <c r="N842" s="5"/>
      <c r="O842" s="5"/>
      <c r="P842" s="5"/>
      <c r="Q842" s="5"/>
      <c r="R842" s="5"/>
      <c r="S842" s="5"/>
      <c r="T842" s="5"/>
      <c r="U842" s="5"/>
      <c r="V842" s="5"/>
      <c r="W842" s="5"/>
      <c r="X842" s="5"/>
      <c r="Y842" s="5"/>
      <c r="Z842" s="5"/>
    </row>
    <row r="843" spans="1:26" ht="12.75" customHeight="1" x14ac:dyDescent="0.2">
      <c r="A843" s="55"/>
      <c r="B843" s="56"/>
      <c r="C843" s="56"/>
      <c r="D843" s="56"/>
      <c r="E843" s="56"/>
      <c r="F843" s="56"/>
      <c r="G843" s="56"/>
      <c r="H843" s="56"/>
      <c r="I843" s="56"/>
      <c r="J843" s="56"/>
      <c r="K843" s="5"/>
      <c r="L843" s="5"/>
      <c r="M843" s="5"/>
      <c r="N843" s="5"/>
      <c r="O843" s="5"/>
      <c r="P843" s="5"/>
      <c r="Q843" s="5"/>
      <c r="R843" s="5"/>
      <c r="S843" s="5"/>
      <c r="T843" s="5"/>
      <c r="U843" s="5"/>
      <c r="V843" s="5"/>
      <c r="W843" s="5"/>
      <c r="X843" s="5"/>
      <c r="Y843" s="5"/>
      <c r="Z843" s="5"/>
    </row>
    <row r="844" spans="1:26" ht="12.75" customHeight="1" x14ac:dyDescent="0.2">
      <c r="A844" s="55"/>
      <c r="B844" s="56"/>
      <c r="C844" s="56"/>
      <c r="D844" s="56"/>
      <c r="E844" s="56"/>
      <c r="F844" s="56"/>
      <c r="G844" s="56"/>
      <c r="H844" s="56"/>
      <c r="I844" s="56"/>
      <c r="J844" s="56"/>
      <c r="K844" s="5"/>
      <c r="L844" s="5"/>
      <c r="M844" s="5"/>
      <c r="N844" s="5"/>
      <c r="O844" s="5"/>
      <c r="P844" s="5"/>
      <c r="Q844" s="5"/>
      <c r="R844" s="5"/>
      <c r="S844" s="5"/>
      <c r="T844" s="5"/>
      <c r="U844" s="5"/>
      <c r="V844" s="5"/>
      <c r="W844" s="5"/>
      <c r="X844" s="5"/>
      <c r="Y844" s="5"/>
      <c r="Z844" s="5"/>
    </row>
    <row r="845" spans="1:26" ht="12.75" customHeight="1" x14ac:dyDescent="0.2">
      <c r="A845" s="55"/>
      <c r="B845" s="56"/>
      <c r="C845" s="56"/>
      <c r="D845" s="56"/>
      <c r="E845" s="56"/>
      <c r="F845" s="56"/>
      <c r="G845" s="56"/>
      <c r="H845" s="56"/>
      <c r="I845" s="56"/>
      <c r="J845" s="56"/>
      <c r="K845" s="5"/>
      <c r="L845" s="5"/>
      <c r="M845" s="5"/>
      <c r="N845" s="5"/>
      <c r="O845" s="5"/>
      <c r="P845" s="5"/>
      <c r="Q845" s="5"/>
      <c r="R845" s="5"/>
      <c r="S845" s="5"/>
      <c r="T845" s="5"/>
      <c r="U845" s="5"/>
      <c r="V845" s="5"/>
      <c r="W845" s="5"/>
      <c r="X845" s="5"/>
      <c r="Y845" s="5"/>
      <c r="Z845" s="5"/>
    </row>
    <row r="846" spans="1:26" ht="12.75" customHeight="1" x14ac:dyDescent="0.2">
      <c r="A846" s="55"/>
      <c r="B846" s="56"/>
      <c r="C846" s="56"/>
      <c r="D846" s="56"/>
      <c r="E846" s="56"/>
      <c r="F846" s="56"/>
      <c r="G846" s="56"/>
      <c r="H846" s="56"/>
      <c r="I846" s="56"/>
      <c r="J846" s="56"/>
      <c r="K846" s="5"/>
      <c r="L846" s="5"/>
      <c r="M846" s="5"/>
      <c r="N846" s="5"/>
      <c r="O846" s="5"/>
      <c r="P846" s="5"/>
      <c r="Q846" s="5"/>
      <c r="R846" s="5"/>
      <c r="S846" s="5"/>
      <c r="T846" s="5"/>
      <c r="U846" s="5"/>
      <c r="V846" s="5"/>
      <c r="W846" s="5"/>
      <c r="X846" s="5"/>
      <c r="Y846" s="5"/>
      <c r="Z846" s="5"/>
    </row>
    <row r="847" spans="1:26" ht="12.75" customHeight="1" x14ac:dyDescent="0.2">
      <c r="A847" s="55"/>
      <c r="B847" s="56"/>
      <c r="C847" s="56"/>
      <c r="D847" s="56"/>
      <c r="E847" s="56"/>
      <c r="F847" s="56"/>
      <c r="G847" s="56"/>
      <c r="H847" s="56"/>
      <c r="I847" s="56"/>
      <c r="J847" s="56"/>
      <c r="K847" s="5"/>
      <c r="L847" s="5"/>
      <c r="M847" s="5"/>
      <c r="N847" s="5"/>
      <c r="O847" s="5"/>
      <c r="P847" s="5"/>
      <c r="Q847" s="5"/>
      <c r="R847" s="5"/>
      <c r="S847" s="5"/>
      <c r="T847" s="5"/>
      <c r="U847" s="5"/>
      <c r="V847" s="5"/>
      <c r="W847" s="5"/>
      <c r="X847" s="5"/>
      <c r="Y847" s="5"/>
      <c r="Z847" s="5"/>
    </row>
    <row r="848" spans="1:26" ht="12.75" customHeight="1" x14ac:dyDescent="0.2">
      <c r="A848" s="55"/>
      <c r="B848" s="56"/>
      <c r="C848" s="56"/>
      <c r="D848" s="56"/>
      <c r="E848" s="56"/>
      <c r="F848" s="56"/>
      <c r="G848" s="56"/>
      <c r="H848" s="56"/>
      <c r="I848" s="56"/>
      <c r="J848" s="56"/>
      <c r="K848" s="5"/>
      <c r="L848" s="5"/>
      <c r="M848" s="5"/>
      <c r="N848" s="5"/>
      <c r="O848" s="5"/>
      <c r="P848" s="5"/>
      <c r="Q848" s="5"/>
      <c r="R848" s="5"/>
      <c r="S848" s="5"/>
      <c r="T848" s="5"/>
      <c r="U848" s="5"/>
      <c r="V848" s="5"/>
      <c r="W848" s="5"/>
      <c r="X848" s="5"/>
      <c r="Y848" s="5"/>
      <c r="Z848" s="5"/>
    </row>
    <row r="849" spans="1:26" ht="12.75" customHeight="1" x14ac:dyDescent="0.2">
      <c r="A849" s="55"/>
      <c r="B849" s="56"/>
      <c r="C849" s="56"/>
      <c r="D849" s="56"/>
      <c r="E849" s="56"/>
      <c r="F849" s="56"/>
      <c r="G849" s="56"/>
      <c r="H849" s="56"/>
      <c r="I849" s="56"/>
      <c r="J849" s="56"/>
      <c r="K849" s="5"/>
      <c r="L849" s="5"/>
      <c r="M849" s="5"/>
      <c r="N849" s="5"/>
      <c r="O849" s="5"/>
      <c r="P849" s="5"/>
      <c r="Q849" s="5"/>
      <c r="R849" s="5"/>
      <c r="S849" s="5"/>
      <c r="T849" s="5"/>
      <c r="U849" s="5"/>
      <c r="V849" s="5"/>
      <c r="W849" s="5"/>
      <c r="X849" s="5"/>
      <c r="Y849" s="5"/>
      <c r="Z849" s="5"/>
    </row>
    <row r="850" spans="1:26" ht="12.75" customHeight="1" x14ac:dyDescent="0.2">
      <c r="A850" s="55"/>
      <c r="B850" s="56"/>
      <c r="C850" s="56"/>
      <c r="D850" s="56"/>
      <c r="E850" s="56"/>
      <c r="F850" s="56"/>
      <c r="G850" s="56"/>
      <c r="H850" s="56"/>
      <c r="I850" s="56"/>
      <c r="J850" s="56"/>
      <c r="K850" s="5"/>
      <c r="L850" s="5"/>
      <c r="M850" s="5"/>
      <c r="N850" s="5"/>
      <c r="O850" s="5"/>
      <c r="P850" s="5"/>
      <c r="Q850" s="5"/>
      <c r="R850" s="5"/>
      <c r="S850" s="5"/>
      <c r="T850" s="5"/>
      <c r="U850" s="5"/>
      <c r="V850" s="5"/>
      <c r="W850" s="5"/>
      <c r="X850" s="5"/>
      <c r="Y850" s="5"/>
      <c r="Z850" s="5"/>
    </row>
    <row r="851" spans="1:26" ht="12.75" customHeight="1" x14ac:dyDescent="0.2">
      <c r="A851" s="55"/>
      <c r="B851" s="56"/>
      <c r="C851" s="56"/>
      <c r="D851" s="56"/>
      <c r="E851" s="56"/>
      <c r="F851" s="56"/>
      <c r="G851" s="56"/>
      <c r="H851" s="56"/>
      <c r="I851" s="56"/>
      <c r="J851" s="56"/>
      <c r="K851" s="5"/>
      <c r="L851" s="5"/>
      <c r="M851" s="5"/>
      <c r="N851" s="5"/>
      <c r="O851" s="5"/>
      <c r="P851" s="5"/>
      <c r="Q851" s="5"/>
      <c r="R851" s="5"/>
      <c r="S851" s="5"/>
      <c r="T851" s="5"/>
      <c r="U851" s="5"/>
      <c r="V851" s="5"/>
      <c r="W851" s="5"/>
      <c r="X851" s="5"/>
      <c r="Y851" s="5"/>
      <c r="Z851" s="5"/>
    </row>
    <row r="852" spans="1:26" ht="12.75" customHeight="1" x14ac:dyDescent="0.2">
      <c r="A852" s="55"/>
      <c r="B852" s="56"/>
      <c r="C852" s="56"/>
      <c r="D852" s="56"/>
      <c r="E852" s="56"/>
      <c r="F852" s="56"/>
      <c r="G852" s="56"/>
      <c r="H852" s="56"/>
      <c r="I852" s="56"/>
      <c r="J852" s="56"/>
      <c r="K852" s="5"/>
      <c r="L852" s="5"/>
      <c r="M852" s="5"/>
      <c r="N852" s="5"/>
      <c r="O852" s="5"/>
      <c r="P852" s="5"/>
      <c r="Q852" s="5"/>
      <c r="R852" s="5"/>
      <c r="S852" s="5"/>
      <c r="T852" s="5"/>
      <c r="U852" s="5"/>
      <c r="V852" s="5"/>
      <c r="W852" s="5"/>
      <c r="X852" s="5"/>
      <c r="Y852" s="5"/>
      <c r="Z852" s="5"/>
    </row>
    <row r="853" spans="1:26" ht="12.75" customHeight="1" x14ac:dyDescent="0.2">
      <c r="A853" s="55"/>
      <c r="B853" s="56"/>
      <c r="C853" s="56"/>
      <c r="D853" s="56"/>
      <c r="E853" s="56"/>
      <c r="F853" s="56"/>
      <c r="G853" s="56"/>
      <c r="H853" s="56"/>
      <c r="I853" s="56"/>
      <c r="J853" s="56"/>
      <c r="K853" s="5"/>
      <c r="L853" s="5"/>
      <c r="M853" s="5"/>
      <c r="N853" s="5"/>
      <c r="O853" s="5"/>
      <c r="P853" s="5"/>
      <c r="Q853" s="5"/>
      <c r="R853" s="5"/>
      <c r="S853" s="5"/>
      <c r="T853" s="5"/>
      <c r="U853" s="5"/>
      <c r="V853" s="5"/>
      <c r="W853" s="5"/>
      <c r="X853" s="5"/>
      <c r="Y853" s="5"/>
      <c r="Z853" s="5"/>
    </row>
    <row r="854" spans="1:26" ht="12.75" customHeight="1" x14ac:dyDescent="0.2">
      <c r="A854" s="55"/>
      <c r="B854" s="56"/>
      <c r="C854" s="56"/>
      <c r="D854" s="56"/>
      <c r="E854" s="56"/>
      <c r="F854" s="56"/>
      <c r="G854" s="56"/>
      <c r="H854" s="56"/>
      <c r="I854" s="56"/>
      <c r="J854" s="56"/>
      <c r="K854" s="5"/>
      <c r="L854" s="5"/>
      <c r="M854" s="5"/>
      <c r="N854" s="5"/>
      <c r="O854" s="5"/>
      <c r="P854" s="5"/>
      <c r="Q854" s="5"/>
      <c r="R854" s="5"/>
      <c r="S854" s="5"/>
      <c r="T854" s="5"/>
      <c r="U854" s="5"/>
      <c r="V854" s="5"/>
      <c r="W854" s="5"/>
      <c r="X854" s="5"/>
      <c r="Y854" s="5"/>
      <c r="Z854" s="5"/>
    </row>
    <row r="855" spans="1:26" ht="12.75" customHeight="1" x14ac:dyDescent="0.2">
      <c r="A855" s="55"/>
      <c r="B855" s="56"/>
      <c r="C855" s="56"/>
      <c r="D855" s="56"/>
      <c r="E855" s="56"/>
      <c r="F855" s="56"/>
      <c r="G855" s="56"/>
      <c r="H855" s="56"/>
      <c r="I855" s="56"/>
      <c r="J855" s="56"/>
      <c r="K855" s="5"/>
      <c r="L855" s="5"/>
      <c r="M855" s="5"/>
      <c r="N855" s="5"/>
      <c r="O855" s="5"/>
      <c r="P855" s="5"/>
      <c r="Q855" s="5"/>
      <c r="R855" s="5"/>
      <c r="S855" s="5"/>
      <c r="T855" s="5"/>
      <c r="U855" s="5"/>
      <c r="V855" s="5"/>
      <c r="W855" s="5"/>
      <c r="X855" s="5"/>
      <c r="Y855" s="5"/>
      <c r="Z855" s="5"/>
    </row>
    <row r="856" spans="1:26" ht="12.75" customHeight="1" x14ac:dyDescent="0.2">
      <c r="A856" s="55"/>
      <c r="B856" s="56"/>
      <c r="C856" s="56"/>
      <c r="D856" s="56"/>
      <c r="E856" s="56"/>
      <c r="F856" s="56"/>
      <c r="G856" s="56"/>
      <c r="H856" s="56"/>
      <c r="I856" s="56"/>
      <c r="J856" s="56"/>
      <c r="K856" s="5"/>
      <c r="L856" s="5"/>
      <c r="M856" s="5"/>
      <c r="N856" s="5"/>
      <c r="O856" s="5"/>
      <c r="P856" s="5"/>
      <c r="Q856" s="5"/>
      <c r="R856" s="5"/>
      <c r="S856" s="5"/>
      <c r="T856" s="5"/>
      <c r="U856" s="5"/>
      <c r="V856" s="5"/>
      <c r="W856" s="5"/>
      <c r="X856" s="5"/>
      <c r="Y856" s="5"/>
      <c r="Z856" s="5"/>
    </row>
    <row r="857" spans="1:26" ht="12.75" customHeight="1" x14ac:dyDescent="0.2">
      <c r="A857" s="55"/>
      <c r="B857" s="56"/>
      <c r="C857" s="56"/>
      <c r="D857" s="56"/>
      <c r="E857" s="56"/>
      <c r="F857" s="56"/>
      <c r="G857" s="56"/>
      <c r="H857" s="56"/>
      <c r="I857" s="56"/>
      <c r="J857" s="56"/>
      <c r="K857" s="5"/>
      <c r="L857" s="5"/>
      <c r="M857" s="5"/>
      <c r="N857" s="5"/>
      <c r="O857" s="5"/>
      <c r="P857" s="5"/>
      <c r="Q857" s="5"/>
      <c r="R857" s="5"/>
      <c r="S857" s="5"/>
      <c r="T857" s="5"/>
      <c r="U857" s="5"/>
      <c r="V857" s="5"/>
      <c r="W857" s="5"/>
      <c r="X857" s="5"/>
      <c r="Y857" s="5"/>
      <c r="Z857" s="5"/>
    </row>
    <row r="858" spans="1:26" ht="12.75" customHeight="1" x14ac:dyDescent="0.2">
      <c r="A858" s="55"/>
      <c r="B858" s="56"/>
      <c r="C858" s="56"/>
      <c r="D858" s="56"/>
      <c r="E858" s="56"/>
      <c r="F858" s="56"/>
      <c r="G858" s="56"/>
      <c r="H858" s="56"/>
      <c r="I858" s="56"/>
      <c r="J858" s="56"/>
      <c r="K858" s="5"/>
      <c r="L858" s="5"/>
      <c r="M858" s="5"/>
      <c r="N858" s="5"/>
      <c r="O858" s="5"/>
      <c r="P858" s="5"/>
      <c r="Q858" s="5"/>
      <c r="R858" s="5"/>
      <c r="S858" s="5"/>
      <c r="T858" s="5"/>
      <c r="U858" s="5"/>
      <c r="V858" s="5"/>
      <c r="W858" s="5"/>
      <c r="X858" s="5"/>
      <c r="Y858" s="5"/>
      <c r="Z858" s="5"/>
    </row>
    <row r="859" spans="1:26" ht="12.75" customHeight="1" x14ac:dyDescent="0.2">
      <c r="A859" s="55"/>
      <c r="B859" s="56"/>
      <c r="C859" s="56"/>
      <c r="D859" s="56"/>
      <c r="E859" s="56"/>
      <c r="F859" s="56"/>
      <c r="G859" s="56"/>
      <c r="H859" s="56"/>
      <c r="I859" s="56"/>
      <c r="J859" s="56"/>
      <c r="K859" s="5"/>
      <c r="L859" s="5"/>
      <c r="M859" s="5"/>
      <c r="N859" s="5"/>
      <c r="O859" s="5"/>
      <c r="P859" s="5"/>
      <c r="Q859" s="5"/>
      <c r="R859" s="5"/>
      <c r="S859" s="5"/>
      <c r="T859" s="5"/>
      <c r="U859" s="5"/>
      <c r="V859" s="5"/>
      <c r="W859" s="5"/>
      <c r="X859" s="5"/>
      <c r="Y859" s="5"/>
      <c r="Z859" s="5"/>
    </row>
    <row r="860" spans="1:26" ht="12.75" customHeight="1" x14ac:dyDescent="0.2">
      <c r="A860" s="55"/>
      <c r="B860" s="56"/>
      <c r="C860" s="56"/>
      <c r="D860" s="56"/>
      <c r="E860" s="56"/>
      <c r="F860" s="56"/>
      <c r="G860" s="56"/>
      <c r="H860" s="56"/>
      <c r="I860" s="56"/>
      <c r="J860" s="56"/>
      <c r="K860" s="5"/>
      <c r="L860" s="5"/>
      <c r="M860" s="5"/>
      <c r="N860" s="5"/>
      <c r="O860" s="5"/>
      <c r="P860" s="5"/>
      <c r="Q860" s="5"/>
      <c r="R860" s="5"/>
      <c r="S860" s="5"/>
      <c r="T860" s="5"/>
      <c r="U860" s="5"/>
      <c r="V860" s="5"/>
      <c r="W860" s="5"/>
      <c r="X860" s="5"/>
      <c r="Y860" s="5"/>
      <c r="Z860" s="5"/>
    </row>
    <row r="861" spans="1:26" ht="12.75" customHeight="1" x14ac:dyDescent="0.2">
      <c r="A861" s="55"/>
      <c r="B861" s="56"/>
      <c r="C861" s="56"/>
      <c r="D861" s="56"/>
      <c r="E861" s="56"/>
      <c r="F861" s="56"/>
      <c r="G861" s="56"/>
      <c r="H861" s="56"/>
      <c r="I861" s="56"/>
      <c r="J861" s="56"/>
      <c r="K861" s="5"/>
      <c r="L861" s="5"/>
      <c r="M861" s="5"/>
      <c r="N861" s="5"/>
      <c r="O861" s="5"/>
      <c r="P861" s="5"/>
      <c r="Q861" s="5"/>
      <c r="R861" s="5"/>
      <c r="S861" s="5"/>
      <c r="T861" s="5"/>
      <c r="U861" s="5"/>
      <c r="V861" s="5"/>
      <c r="W861" s="5"/>
      <c r="X861" s="5"/>
      <c r="Y861" s="5"/>
      <c r="Z861" s="5"/>
    </row>
    <row r="862" spans="1:26" ht="12.75" customHeight="1" x14ac:dyDescent="0.2">
      <c r="A862" s="55"/>
      <c r="B862" s="56"/>
      <c r="C862" s="56"/>
      <c r="D862" s="56"/>
      <c r="E862" s="56"/>
      <c r="F862" s="56"/>
      <c r="G862" s="56"/>
      <c r="H862" s="56"/>
      <c r="I862" s="56"/>
      <c r="J862" s="56"/>
      <c r="K862" s="5"/>
      <c r="L862" s="5"/>
      <c r="M862" s="5"/>
      <c r="N862" s="5"/>
      <c r="O862" s="5"/>
      <c r="P862" s="5"/>
      <c r="Q862" s="5"/>
      <c r="R862" s="5"/>
      <c r="S862" s="5"/>
      <c r="T862" s="5"/>
      <c r="U862" s="5"/>
      <c r="V862" s="5"/>
      <c r="W862" s="5"/>
      <c r="X862" s="5"/>
      <c r="Y862" s="5"/>
      <c r="Z862" s="5"/>
    </row>
    <row r="863" spans="1:26" ht="12.75" customHeight="1" x14ac:dyDescent="0.2">
      <c r="A863" s="55"/>
      <c r="B863" s="56"/>
      <c r="C863" s="56"/>
      <c r="D863" s="56"/>
      <c r="E863" s="56"/>
      <c r="F863" s="56"/>
      <c r="G863" s="56"/>
      <c r="H863" s="56"/>
      <c r="I863" s="56"/>
      <c r="J863" s="56"/>
      <c r="K863" s="5"/>
      <c r="L863" s="5"/>
      <c r="M863" s="5"/>
      <c r="N863" s="5"/>
      <c r="O863" s="5"/>
      <c r="P863" s="5"/>
      <c r="Q863" s="5"/>
      <c r="R863" s="5"/>
      <c r="S863" s="5"/>
      <c r="T863" s="5"/>
      <c r="U863" s="5"/>
      <c r="V863" s="5"/>
      <c r="W863" s="5"/>
      <c r="X863" s="5"/>
      <c r="Y863" s="5"/>
      <c r="Z863" s="5"/>
    </row>
    <row r="864" spans="1:26" ht="12.75" customHeight="1" x14ac:dyDescent="0.2">
      <c r="A864" s="55"/>
      <c r="B864" s="56"/>
      <c r="C864" s="56"/>
      <c r="D864" s="56"/>
      <c r="E864" s="56"/>
      <c r="F864" s="56"/>
      <c r="G864" s="56"/>
      <c r="H864" s="56"/>
      <c r="I864" s="56"/>
      <c r="J864" s="56"/>
      <c r="K864" s="5"/>
      <c r="L864" s="5"/>
      <c r="M864" s="5"/>
      <c r="N864" s="5"/>
      <c r="O864" s="5"/>
      <c r="P864" s="5"/>
      <c r="Q864" s="5"/>
      <c r="R864" s="5"/>
      <c r="S864" s="5"/>
      <c r="T864" s="5"/>
      <c r="U864" s="5"/>
      <c r="V864" s="5"/>
      <c r="W864" s="5"/>
      <c r="X864" s="5"/>
      <c r="Y864" s="5"/>
      <c r="Z864" s="5"/>
    </row>
    <row r="865" spans="1:26" ht="12.75" customHeight="1" x14ac:dyDescent="0.2">
      <c r="A865" s="55"/>
      <c r="B865" s="56"/>
      <c r="C865" s="56"/>
      <c r="D865" s="56"/>
      <c r="E865" s="56"/>
      <c r="F865" s="56"/>
      <c r="G865" s="56"/>
      <c r="H865" s="56"/>
      <c r="I865" s="56"/>
      <c r="J865" s="56"/>
      <c r="K865" s="5"/>
      <c r="L865" s="5"/>
      <c r="M865" s="5"/>
      <c r="N865" s="5"/>
      <c r="O865" s="5"/>
      <c r="P865" s="5"/>
      <c r="Q865" s="5"/>
      <c r="R865" s="5"/>
      <c r="S865" s="5"/>
      <c r="T865" s="5"/>
      <c r="U865" s="5"/>
      <c r="V865" s="5"/>
      <c r="W865" s="5"/>
      <c r="X865" s="5"/>
      <c r="Y865" s="5"/>
      <c r="Z865" s="5"/>
    </row>
    <row r="866" spans="1:26" ht="12.75" customHeight="1" x14ac:dyDescent="0.2">
      <c r="A866" s="55"/>
      <c r="B866" s="56"/>
      <c r="C866" s="56"/>
      <c r="D866" s="56"/>
      <c r="E866" s="56"/>
      <c r="F866" s="56"/>
      <c r="G866" s="56"/>
      <c r="H866" s="56"/>
      <c r="I866" s="56"/>
      <c r="J866" s="56"/>
      <c r="K866" s="5"/>
      <c r="L866" s="5"/>
      <c r="M866" s="5"/>
      <c r="N866" s="5"/>
      <c r="O866" s="5"/>
      <c r="P866" s="5"/>
      <c r="Q866" s="5"/>
      <c r="R866" s="5"/>
      <c r="S866" s="5"/>
      <c r="T866" s="5"/>
      <c r="U866" s="5"/>
      <c r="V866" s="5"/>
      <c r="W866" s="5"/>
      <c r="X866" s="5"/>
      <c r="Y866" s="5"/>
      <c r="Z866" s="5"/>
    </row>
    <row r="867" spans="1:26" ht="12.75" customHeight="1" x14ac:dyDescent="0.2">
      <c r="A867" s="55"/>
      <c r="B867" s="56"/>
      <c r="C867" s="56"/>
      <c r="D867" s="56"/>
      <c r="E867" s="56"/>
      <c r="F867" s="56"/>
      <c r="G867" s="56"/>
      <c r="H867" s="56"/>
      <c r="I867" s="56"/>
      <c r="J867" s="56"/>
      <c r="K867" s="5"/>
      <c r="L867" s="5"/>
      <c r="M867" s="5"/>
      <c r="N867" s="5"/>
      <c r="O867" s="5"/>
      <c r="P867" s="5"/>
      <c r="Q867" s="5"/>
      <c r="R867" s="5"/>
      <c r="S867" s="5"/>
      <c r="T867" s="5"/>
      <c r="U867" s="5"/>
      <c r="V867" s="5"/>
      <c r="W867" s="5"/>
      <c r="X867" s="5"/>
      <c r="Y867" s="5"/>
      <c r="Z867" s="5"/>
    </row>
    <row r="868" spans="1:26" ht="12.75" customHeight="1" x14ac:dyDescent="0.2">
      <c r="A868" s="55"/>
      <c r="B868" s="56"/>
      <c r="C868" s="56"/>
      <c r="D868" s="56"/>
      <c r="E868" s="56"/>
      <c r="F868" s="56"/>
      <c r="G868" s="56"/>
      <c r="H868" s="56"/>
      <c r="I868" s="56"/>
      <c r="J868" s="56"/>
      <c r="K868" s="5"/>
      <c r="L868" s="5"/>
      <c r="M868" s="5"/>
      <c r="N868" s="5"/>
      <c r="O868" s="5"/>
      <c r="P868" s="5"/>
      <c r="Q868" s="5"/>
      <c r="R868" s="5"/>
      <c r="S868" s="5"/>
      <c r="T868" s="5"/>
      <c r="U868" s="5"/>
      <c r="V868" s="5"/>
      <c r="W868" s="5"/>
      <c r="X868" s="5"/>
      <c r="Y868" s="5"/>
      <c r="Z868" s="5"/>
    </row>
    <row r="869" spans="1:26" ht="12.75" customHeight="1" x14ac:dyDescent="0.2">
      <c r="A869" s="55"/>
      <c r="B869" s="56"/>
      <c r="C869" s="56"/>
      <c r="D869" s="56"/>
      <c r="E869" s="56"/>
      <c r="F869" s="56"/>
      <c r="G869" s="56"/>
      <c r="H869" s="56"/>
      <c r="I869" s="56"/>
      <c r="J869" s="56"/>
      <c r="K869" s="5"/>
      <c r="L869" s="5"/>
      <c r="M869" s="5"/>
      <c r="N869" s="5"/>
      <c r="O869" s="5"/>
      <c r="P869" s="5"/>
      <c r="Q869" s="5"/>
      <c r="R869" s="5"/>
      <c r="S869" s="5"/>
      <c r="T869" s="5"/>
      <c r="U869" s="5"/>
      <c r="V869" s="5"/>
      <c r="W869" s="5"/>
      <c r="X869" s="5"/>
      <c r="Y869" s="5"/>
      <c r="Z869" s="5"/>
    </row>
    <row r="870" spans="1:26" ht="12.75" customHeight="1" x14ac:dyDescent="0.2">
      <c r="A870" s="55"/>
      <c r="B870" s="56"/>
      <c r="C870" s="56"/>
      <c r="D870" s="56"/>
      <c r="E870" s="56"/>
      <c r="F870" s="56"/>
      <c r="G870" s="56"/>
      <c r="H870" s="56"/>
      <c r="I870" s="56"/>
      <c r="J870" s="56"/>
      <c r="K870" s="5"/>
      <c r="L870" s="5"/>
      <c r="M870" s="5"/>
      <c r="N870" s="5"/>
      <c r="O870" s="5"/>
      <c r="P870" s="5"/>
      <c r="Q870" s="5"/>
      <c r="R870" s="5"/>
      <c r="S870" s="5"/>
      <c r="T870" s="5"/>
      <c r="U870" s="5"/>
      <c r="V870" s="5"/>
      <c r="W870" s="5"/>
      <c r="X870" s="5"/>
      <c r="Y870" s="5"/>
      <c r="Z870" s="5"/>
    </row>
    <row r="871" spans="1:26" ht="12.75" customHeight="1" x14ac:dyDescent="0.2">
      <c r="A871" s="55"/>
      <c r="B871" s="56"/>
      <c r="C871" s="56"/>
      <c r="D871" s="56"/>
      <c r="E871" s="56"/>
      <c r="F871" s="56"/>
      <c r="G871" s="56"/>
      <c r="H871" s="56"/>
      <c r="I871" s="56"/>
      <c r="J871" s="56"/>
      <c r="K871" s="5"/>
      <c r="L871" s="5"/>
      <c r="M871" s="5"/>
      <c r="N871" s="5"/>
      <c r="O871" s="5"/>
      <c r="P871" s="5"/>
      <c r="Q871" s="5"/>
      <c r="R871" s="5"/>
      <c r="S871" s="5"/>
      <c r="T871" s="5"/>
      <c r="U871" s="5"/>
      <c r="V871" s="5"/>
      <c r="W871" s="5"/>
      <c r="X871" s="5"/>
      <c r="Y871" s="5"/>
      <c r="Z871" s="5"/>
    </row>
    <row r="872" spans="1:26" ht="12.75" customHeight="1" x14ac:dyDescent="0.2">
      <c r="A872" s="55"/>
      <c r="B872" s="56"/>
      <c r="C872" s="56"/>
      <c r="D872" s="56"/>
      <c r="E872" s="56"/>
      <c r="F872" s="56"/>
      <c r="G872" s="56"/>
      <c r="H872" s="56"/>
      <c r="I872" s="56"/>
      <c r="J872" s="56"/>
      <c r="K872" s="5"/>
      <c r="L872" s="5"/>
      <c r="M872" s="5"/>
      <c r="N872" s="5"/>
      <c r="O872" s="5"/>
      <c r="P872" s="5"/>
      <c r="Q872" s="5"/>
      <c r="R872" s="5"/>
      <c r="S872" s="5"/>
      <c r="T872" s="5"/>
      <c r="U872" s="5"/>
      <c r="V872" s="5"/>
      <c r="W872" s="5"/>
      <c r="X872" s="5"/>
      <c r="Y872" s="5"/>
      <c r="Z872" s="5"/>
    </row>
    <row r="873" spans="1:26" ht="12.75" customHeight="1" x14ac:dyDescent="0.2">
      <c r="A873" s="55"/>
      <c r="B873" s="56"/>
      <c r="C873" s="56"/>
      <c r="D873" s="56"/>
      <c r="E873" s="56"/>
      <c r="F873" s="56"/>
      <c r="G873" s="56"/>
      <c r="H873" s="56"/>
      <c r="I873" s="56"/>
      <c r="J873" s="56"/>
      <c r="K873" s="5"/>
      <c r="L873" s="5"/>
      <c r="M873" s="5"/>
      <c r="N873" s="5"/>
      <c r="O873" s="5"/>
      <c r="P873" s="5"/>
      <c r="Q873" s="5"/>
      <c r="R873" s="5"/>
      <c r="S873" s="5"/>
      <c r="T873" s="5"/>
      <c r="U873" s="5"/>
      <c r="V873" s="5"/>
      <c r="W873" s="5"/>
      <c r="X873" s="5"/>
      <c r="Y873" s="5"/>
      <c r="Z873" s="5"/>
    </row>
    <row r="874" spans="1:26" ht="12.75" customHeight="1" x14ac:dyDescent="0.2">
      <c r="A874" s="55"/>
      <c r="B874" s="56"/>
      <c r="C874" s="56"/>
      <c r="D874" s="56"/>
      <c r="E874" s="56"/>
      <c r="F874" s="56"/>
      <c r="G874" s="56"/>
      <c r="H874" s="56"/>
      <c r="I874" s="56"/>
      <c r="J874" s="56"/>
      <c r="K874" s="5"/>
      <c r="L874" s="5"/>
      <c r="M874" s="5"/>
      <c r="N874" s="5"/>
      <c r="O874" s="5"/>
      <c r="P874" s="5"/>
      <c r="Q874" s="5"/>
      <c r="R874" s="5"/>
      <c r="S874" s="5"/>
      <c r="T874" s="5"/>
      <c r="U874" s="5"/>
      <c r="V874" s="5"/>
      <c r="W874" s="5"/>
      <c r="X874" s="5"/>
      <c r="Y874" s="5"/>
      <c r="Z874" s="5"/>
    </row>
    <row r="875" spans="1:26" ht="12.75" customHeight="1" x14ac:dyDescent="0.2">
      <c r="A875" s="55"/>
      <c r="B875" s="56"/>
      <c r="C875" s="56"/>
      <c r="D875" s="56"/>
      <c r="E875" s="56"/>
      <c r="F875" s="56"/>
      <c r="G875" s="56"/>
      <c r="H875" s="56"/>
      <c r="I875" s="56"/>
      <c r="J875" s="56"/>
      <c r="K875" s="5"/>
      <c r="L875" s="5"/>
      <c r="M875" s="5"/>
      <c r="N875" s="5"/>
      <c r="O875" s="5"/>
      <c r="P875" s="5"/>
      <c r="Q875" s="5"/>
      <c r="R875" s="5"/>
      <c r="S875" s="5"/>
      <c r="T875" s="5"/>
      <c r="U875" s="5"/>
      <c r="V875" s="5"/>
      <c r="W875" s="5"/>
      <c r="X875" s="5"/>
      <c r="Y875" s="5"/>
      <c r="Z875" s="5"/>
    </row>
    <row r="876" spans="1:26" ht="12.75" customHeight="1" x14ac:dyDescent="0.2">
      <c r="A876" s="55"/>
      <c r="B876" s="56"/>
      <c r="C876" s="56"/>
      <c r="D876" s="56"/>
      <c r="E876" s="56"/>
      <c r="F876" s="56"/>
      <c r="G876" s="56"/>
      <c r="H876" s="56"/>
      <c r="I876" s="56"/>
      <c r="J876" s="56"/>
      <c r="K876" s="5"/>
      <c r="L876" s="5"/>
      <c r="M876" s="5"/>
      <c r="N876" s="5"/>
      <c r="O876" s="5"/>
      <c r="P876" s="5"/>
      <c r="Q876" s="5"/>
      <c r="R876" s="5"/>
      <c r="S876" s="5"/>
      <c r="T876" s="5"/>
      <c r="U876" s="5"/>
      <c r="V876" s="5"/>
      <c r="W876" s="5"/>
      <c r="X876" s="5"/>
      <c r="Y876" s="5"/>
      <c r="Z876" s="5"/>
    </row>
    <row r="877" spans="1:26" ht="12.75" customHeight="1" x14ac:dyDescent="0.2">
      <c r="A877" s="55"/>
      <c r="B877" s="56"/>
      <c r="C877" s="56"/>
      <c r="D877" s="56"/>
      <c r="E877" s="56"/>
      <c r="F877" s="56"/>
      <c r="G877" s="56"/>
      <c r="H877" s="56"/>
      <c r="I877" s="56"/>
      <c r="J877" s="56"/>
      <c r="K877" s="5"/>
      <c r="L877" s="5"/>
      <c r="M877" s="5"/>
      <c r="N877" s="5"/>
      <c r="O877" s="5"/>
      <c r="P877" s="5"/>
      <c r="Q877" s="5"/>
      <c r="R877" s="5"/>
      <c r="S877" s="5"/>
      <c r="T877" s="5"/>
      <c r="U877" s="5"/>
      <c r="V877" s="5"/>
      <c r="W877" s="5"/>
      <c r="X877" s="5"/>
      <c r="Y877" s="5"/>
      <c r="Z877" s="5"/>
    </row>
    <row r="878" spans="1:26" ht="12.75" customHeight="1" x14ac:dyDescent="0.2">
      <c r="A878" s="55"/>
      <c r="B878" s="56"/>
      <c r="C878" s="56"/>
      <c r="D878" s="56"/>
      <c r="E878" s="56"/>
      <c r="F878" s="56"/>
      <c r="G878" s="56"/>
      <c r="H878" s="56"/>
      <c r="I878" s="56"/>
      <c r="J878" s="56"/>
      <c r="K878" s="5"/>
      <c r="L878" s="5"/>
      <c r="M878" s="5"/>
      <c r="N878" s="5"/>
      <c r="O878" s="5"/>
      <c r="P878" s="5"/>
      <c r="Q878" s="5"/>
      <c r="R878" s="5"/>
      <c r="S878" s="5"/>
      <c r="T878" s="5"/>
      <c r="U878" s="5"/>
      <c r="V878" s="5"/>
      <c r="W878" s="5"/>
      <c r="X878" s="5"/>
      <c r="Y878" s="5"/>
      <c r="Z878" s="5"/>
    </row>
    <row r="879" spans="1:26" ht="12.75" customHeight="1" x14ac:dyDescent="0.2">
      <c r="A879" s="55"/>
      <c r="B879" s="56"/>
      <c r="C879" s="56"/>
      <c r="D879" s="56"/>
      <c r="E879" s="56"/>
      <c r="F879" s="56"/>
      <c r="G879" s="56"/>
      <c r="H879" s="56"/>
      <c r="I879" s="56"/>
      <c r="J879" s="56"/>
      <c r="K879" s="5"/>
      <c r="L879" s="5"/>
      <c r="M879" s="5"/>
      <c r="N879" s="5"/>
      <c r="O879" s="5"/>
      <c r="P879" s="5"/>
      <c r="Q879" s="5"/>
      <c r="R879" s="5"/>
      <c r="S879" s="5"/>
      <c r="T879" s="5"/>
      <c r="U879" s="5"/>
      <c r="V879" s="5"/>
      <c r="W879" s="5"/>
      <c r="X879" s="5"/>
      <c r="Y879" s="5"/>
      <c r="Z879" s="5"/>
    </row>
    <row r="880" spans="1:26" ht="12.75" customHeight="1" x14ac:dyDescent="0.2">
      <c r="A880" s="55"/>
      <c r="B880" s="56"/>
      <c r="C880" s="56"/>
      <c r="D880" s="56"/>
      <c r="E880" s="56"/>
      <c r="F880" s="56"/>
      <c r="G880" s="56"/>
      <c r="H880" s="56"/>
      <c r="I880" s="56"/>
      <c r="J880" s="56"/>
      <c r="K880" s="5"/>
      <c r="L880" s="5"/>
      <c r="M880" s="5"/>
      <c r="N880" s="5"/>
      <c r="O880" s="5"/>
      <c r="P880" s="5"/>
      <c r="Q880" s="5"/>
      <c r="R880" s="5"/>
      <c r="S880" s="5"/>
      <c r="T880" s="5"/>
      <c r="U880" s="5"/>
      <c r="V880" s="5"/>
      <c r="W880" s="5"/>
      <c r="X880" s="5"/>
      <c r="Y880" s="5"/>
      <c r="Z880" s="5"/>
    </row>
    <row r="881" spans="1:26" ht="12.75" customHeight="1" x14ac:dyDescent="0.2">
      <c r="A881" s="55"/>
      <c r="B881" s="56"/>
      <c r="C881" s="56"/>
      <c r="D881" s="56"/>
      <c r="E881" s="56"/>
      <c r="F881" s="56"/>
      <c r="G881" s="56"/>
      <c r="H881" s="56"/>
      <c r="I881" s="56"/>
      <c r="J881" s="56"/>
      <c r="K881" s="5"/>
      <c r="L881" s="5"/>
      <c r="M881" s="5"/>
      <c r="N881" s="5"/>
      <c r="O881" s="5"/>
      <c r="P881" s="5"/>
      <c r="Q881" s="5"/>
      <c r="R881" s="5"/>
      <c r="S881" s="5"/>
      <c r="T881" s="5"/>
      <c r="U881" s="5"/>
      <c r="V881" s="5"/>
      <c r="W881" s="5"/>
      <c r="X881" s="5"/>
      <c r="Y881" s="5"/>
      <c r="Z881" s="5"/>
    </row>
    <row r="882" spans="1:26" ht="12.75" customHeight="1" x14ac:dyDescent="0.2">
      <c r="A882" s="55"/>
      <c r="B882" s="56"/>
      <c r="C882" s="56"/>
      <c r="D882" s="56"/>
      <c r="E882" s="56"/>
      <c r="F882" s="56"/>
      <c r="G882" s="56"/>
      <c r="H882" s="56"/>
      <c r="I882" s="56"/>
      <c r="J882" s="56"/>
      <c r="K882" s="5"/>
      <c r="L882" s="5"/>
      <c r="M882" s="5"/>
      <c r="N882" s="5"/>
      <c r="O882" s="5"/>
      <c r="P882" s="5"/>
      <c r="Q882" s="5"/>
      <c r="R882" s="5"/>
      <c r="S882" s="5"/>
      <c r="T882" s="5"/>
      <c r="U882" s="5"/>
      <c r="V882" s="5"/>
      <c r="W882" s="5"/>
      <c r="X882" s="5"/>
      <c r="Y882" s="5"/>
      <c r="Z882" s="5"/>
    </row>
    <row r="883" spans="1:26" ht="12.75" customHeight="1" x14ac:dyDescent="0.2">
      <c r="A883" s="55"/>
      <c r="B883" s="56"/>
      <c r="C883" s="56"/>
      <c r="D883" s="56"/>
      <c r="E883" s="56"/>
      <c r="F883" s="56"/>
      <c r="G883" s="56"/>
      <c r="H883" s="56"/>
      <c r="I883" s="56"/>
      <c r="J883" s="56"/>
      <c r="K883" s="5"/>
      <c r="L883" s="5"/>
      <c r="M883" s="5"/>
      <c r="N883" s="5"/>
      <c r="O883" s="5"/>
      <c r="P883" s="5"/>
      <c r="Q883" s="5"/>
      <c r="R883" s="5"/>
      <c r="S883" s="5"/>
      <c r="T883" s="5"/>
      <c r="U883" s="5"/>
      <c r="V883" s="5"/>
      <c r="W883" s="5"/>
      <c r="X883" s="5"/>
      <c r="Y883" s="5"/>
      <c r="Z883" s="5"/>
    </row>
    <row r="884" spans="1:26" ht="12.75" customHeight="1" x14ac:dyDescent="0.2">
      <c r="A884" s="55"/>
      <c r="B884" s="56"/>
      <c r="C884" s="56"/>
      <c r="D884" s="56"/>
      <c r="E884" s="56"/>
      <c r="F884" s="56"/>
      <c r="G884" s="56"/>
      <c r="H884" s="56"/>
      <c r="I884" s="56"/>
      <c r="J884" s="56"/>
      <c r="K884" s="5"/>
      <c r="L884" s="5"/>
      <c r="M884" s="5"/>
      <c r="N884" s="5"/>
      <c r="O884" s="5"/>
      <c r="P884" s="5"/>
      <c r="Q884" s="5"/>
      <c r="R884" s="5"/>
      <c r="S884" s="5"/>
      <c r="T884" s="5"/>
      <c r="U884" s="5"/>
      <c r="V884" s="5"/>
      <c r="W884" s="5"/>
      <c r="X884" s="5"/>
      <c r="Y884" s="5"/>
      <c r="Z884" s="5"/>
    </row>
    <row r="885" spans="1:26" ht="12.75" customHeight="1" x14ac:dyDescent="0.2">
      <c r="A885" s="55"/>
      <c r="B885" s="56"/>
      <c r="C885" s="56"/>
      <c r="D885" s="56"/>
      <c r="E885" s="56"/>
      <c r="F885" s="56"/>
      <c r="G885" s="56"/>
      <c r="H885" s="56"/>
      <c r="I885" s="56"/>
      <c r="J885" s="56"/>
      <c r="K885" s="5"/>
      <c r="L885" s="5"/>
      <c r="M885" s="5"/>
      <c r="N885" s="5"/>
      <c r="O885" s="5"/>
      <c r="P885" s="5"/>
      <c r="Q885" s="5"/>
      <c r="R885" s="5"/>
      <c r="S885" s="5"/>
      <c r="T885" s="5"/>
      <c r="U885" s="5"/>
      <c r="V885" s="5"/>
      <c r="W885" s="5"/>
      <c r="X885" s="5"/>
      <c r="Y885" s="5"/>
      <c r="Z885" s="5"/>
    </row>
    <row r="886" spans="1:26" ht="12.75" customHeight="1" x14ac:dyDescent="0.2">
      <c r="A886" s="55"/>
      <c r="B886" s="56"/>
      <c r="C886" s="56"/>
      <c r="D886" s="56"/>
      <c r="E886" s="56"/>
      <c r="F886" s="56"/>
      <c r="G886" s="56"/>
      <c r="H886" s="56"/>
      <c r="I886" s="56"/>
      <c r="J886" s="56"/>
      <c r="K886" s="5"/>
      <c r="L886" s="5"/>
      <c r="M886" s="5"/>
      <c r="N886" s="5"/>
      <c r="O886" s="5"/>
      <c r="P886" s="5"/>
      <c r="Q886" s="5"/>
      <c r="R886" s="5"/>
      <c r="S886" s="5"/>
      <c r="T886" s="5"/>
      <c r="U886" s="5"/>
      <c r="V886" s="5"/>
      <c r="W886" s="5"/>
      <c r="X886" s="5"/>
      <c r="Y886" s="5"/>
      <c r="Z886" s="5"/>
    </row>
    <row r="887" spans="1:26" ht="12.75" customHeight="1" x14ac:dyDescent="0.2">
      <c r="A887" s="55"/>
      <c r="B887" s="56"/>
      <c r="C887" s="56"/>
      <c r="D887" s="56"/>
      <c r="E887" s="56"/>
      <c r="F887" s="56"/>
      <c r="G887" s="56"/>
      <c r="H887" s="56"/>
      <c r="I887" s="56"/>
      <c r="J887" s="56"/>
      <c r="K887" s="5"/>
      <c r="L887" s="5"/>
      <c r="M887" s="5"/>
      <c r="N887" s="5"/>
      <c r="O887" s="5"/>
      <c r="P887" s="5"/>
      <c r="Q887" s="5"/>
      <c r="R887" s="5"/>
      <c r="S887" s="5"/>
      <c r="T887" s="5"/>
      <c r="U887" s="5"/>
      <c r="V887" s="5"/>
      <c r="W887" s="5"/>
      <c r="X887" s="5"/>
      <c r="Y887" s="5"/>
      <c r="Z887" s="5"/>
    </row>
    <row r="888" spans="1:26" ht="12.75" customHeight="1" x14ac:dyDescent="0.2">
      <c r="A888" s="55"/>
      <c r="B888" s="56"/>
      <c r="C888" s="56"/>
      <c r="D888" s="56"/>
      <c r="E888" s="56"/>
      <c r="F888" s="56"/>
      <c r="G888" s="56"/>
      <c r="H888" s="56"/>
      <c r="I888" s="56"/>
      <c r="J888" s="56"/>
      <c r="K888" s="5"/>
      <c r="L888" s="5"/>
      <c r="M888" s="5"/>
      <c r="N888" s="5"/>
      <c r="O888" s="5"/>
      <c r="P888" s="5"/>
      <c r="Q888" s="5"/>
      <c r="R888" s="5"/>
      <c r="S888" s="5"/>
      <c r="T888" s="5"/>
      <c r="U888" s="5"/>
      <c r="V888" s="5"/>
      <c r="W888" s="5"/>
      <c r="X888" s="5"/>
      <c r="Y888" s="5"/>
      <c r="Z888" s="5"/>
    </row>
    <row r="889" spans="1:26" ht="12.75" customHeight="1" x14ac:dyDescent="0.2">
      <c r="A889" s="55"/>
      <c r="B889" s="56"/>
      <c r="C889" s="56"/>
      <c r="D889" s="56"/>
      <c r="E889" s="56"/>
      <c r="F889" s="56"/>
      <c r="G889" s="56"/>
      <c r="H889" s="56"/>
      <c r="I889" s="56"/>
      <c r="J889" s="56"/>
      <c r="K889" s="5"/>
      <c r="L889" s="5"/>
      <c r="M889" s="5"/>
      <c r="N889" s="5"/>
      <c r="O889" s="5"/>
      <c r="P889" s="5"/>
      <c r="Q889" s="5"/>
      <c r="R889" s="5"/>
      <c r="S889" s="5"/>
      <c r="T889" s="5"/>
      <c r="U889" s="5"/>
      <c r="V889" s="5"/>
      <c r="W889" s="5"/>
      <c r="X889" s="5"/>
      <c r="Y889" s="5"/>
      <c r="Z889" s="5"/>
    </row>
    <row r="890" spans="1:26" ht="12.75" customHeight="1" x14ac:dyDescent="0.2">
      <c r="A890" s="55"/>
      <c r="B890" s="56"/>
      <c r="C890" s="56"/>
      <c r="D890" s="56"/>
      <c r="E890" s="56"/>
      <c r="F890" s="56"/>
      <c r="G890" s="56"/>
      <c r="H890" s="56"/>
      <c r="I890" s="56"/>
      <c r="J890" s="56"/>
      <c r="K890" s="5"/>
      <c r="L890" s="5"/>
      <c r="M890" s="5"/>
      <c r="N890" s="5"/>
      <c r="O890" s="5"/>
      <c r="P890" s="5"/>
      <c r="Q890" s="5"/>
      <c r="R890" s="5"/>
      <c r="S890" s="5"/>
      <c r="T890" s="5"/>
      <c r="U890" s="5"/>
      <c r="V890" s="5"/>
      <c r="W890" s="5"/>
      <c r="X890" s="5"/>
      <c r="Y890" s="5"/>
      <c r="Z890" s="5"/>
    </row>
    <row r="891" spans="1:26" ht="12.75" customHeight="1" x14ac:dyDescent="0.2">
      <c r="A891" s="55"/>
      <c r="B891" s="56"/>
      <c r="C891" s="56"/>
      <c r="D891" s="56"/>
      <c r="E891" s="56"/>
      <c r="F891" s="56"/>
      <c r="G891" s="56"/>
      <c r="H891" s="56"/>
      <c r="I891" s="56"/>
      <c r="J891" s="56"/>
      <c r="K891" s="5"/>
      <c r="L891" s="5"/>
      <c r="M891" s="5"/>
      <c r="N891" s="5"/>
      <c r="O891" s="5"/>
      <c r="P891" s="5"/>
      <c r="Q891" s="5"/>
      <c r="R891" s="5"/>
      <c r="S891" s="5"/>
      <c r="T891" s="5"/>
      <c r="U891" s="5"/>
      <c r="V891" s="5"/>
      <c r="W891" s="5"/>
      <c r="X891" s="5"/>
      <c r="Y891" s="5"/>
      <c r="Z891" s="5"/>
    </row>
    <row r="892" spans="1:26" ht="12.75" customHeight="1" x14ac:dyDescent="0.2">
      <c r="A892" s="55"/>
      <c r="B892" s="56"/>
      <c r="C892" s="56"/>
      <c r="D892" s="56"/>
      <c r="E892" s="56"/>
      <c r="F892" s="56"/>
      <c r="G892" s="56"/>
      <c r="H892" s="56"/>
      <c r="I892" s="56"/>
      <c r="J892" s="56"/>
      <c r="K892" s="5"/>
      <c r="L892" s="5"/>
      <c r="M892" s="5"/>
      <c r="N892" s="5"/>
      <c r="O892" s="5"/>
      <c r="P892" s="5"/>
      <c r="Q892" s="5"/>
      <c r="R892" s="5"/>
      <c r="S892" s="5"/>
      <c r="T892" s="5"/>
      <c r="U892" s="5"/>
      <c r="V892" s="5"/>
      <c r="W892" s="5"/>
      <c r="X892" s="5"/>
      <c r="Y892" s="5"/>
      <c r="Z892" s="5"/>
    </row>
    <row r="893" spans="1:26" ht="12.75" customHeight="1" x14ac:dyDescent="0.2">
      <c r="A893" s="55"/>
      <c r="B893" s="56"/>
      <c r="C893" s="56"/>
      <c r="D893" s="56"/>
      <c r="E893" s="56"/>
      <c r="F893" s="56"/>
      <c r="G893" s="56"/>
      <c r="H893" s="56"/>
      <c r="I893" s="56"/>
      <c r="J893" s="56"/>
      <c r="K893" s="5"/>
      <c r="L893" s="5"/>
      <c r="M893" s="5"/>
      <c r="N893" s="5"/>
      <c r="O893" s="5"/>
      <c r="P893" s="5"/>
      <c r="Q893" s="5"/>
      <c r="R893" s="5"/>
      <c r="S893" s="5"/>
      <c r="T893" s="5"/>
      <c r="U893" s="5"/>
      <c r="V893" s="5"/>
      <c r="W893" s="5"/>
      <c r="X893" s="5"/>
      <c r="Y893" s="5"/>
      <c r="Z893" s="5"/>
    </row>
    <row r="894" spans="1:26" ht="12.75" customHeight="1" x14ac:dyDescent="0.2">
      <c r="A894" s="55"/>
      <c r="B894" s="56"/>
      <c r="C894" s="56"/>
      <c r="D894" s="56"/>
      <c r="E894" s="56"/>
      <c r="F894" s="56"/>
      <c r="G894" s="56"/>
      <c r="H894" s="56"/>
      <c r="I894" s="56"/>
      <c r="J894" s="56"/>
      <c r="K894" s="5"/>
      <c r="L894" s="5"/>
      <c r="M894" s="5"/>
      <c r="N894" s="5"/>
      <c r="O894" s="5"/>
      <c r="P894" s="5"/>
      <c r="Q894" s="5"/>
      <c r="R894" s="5"/>
      <c r="S894" s="5"/>
      <c r="T894" s="5"/>
      <c r="U894" s="5"/>
      <c r="V894" s="5"/>
      <c r="W894" s="5"/>
      <c r="X894" s="5"/>
      <c r="Y894" s="5"/>
      <c r="Z894" s="5"/>
    </row>
    <row r="895" spans="1:26" ht="12.75" customHeight="1" x14ac:dyDescent="0.2">
      <c r="A895" s="55"/>
      <c r="B895" s="56"/>
      <c r="C895" s="56"/>
      <c r="D895" s="56"/>
      <c r="E895" s="56"/>
      <c r="F895" s="56"/>
      <c r="G895" s="56"/>
      <c r="H895" s="56"/>
      <c r="I895" s="56"/>
      <c r="J895" s="56"/>
      <c r="K895" s="5"/>
      <c r="L895" s="5"/>
      <c r="M895" s="5"/>
      <c r="N895" s="5"/>
      <c r="O895" s="5"/>
      <c r="P895" s="5"/>
      <c r="Q895" s="5"/>
      <c r="R895" s="5"/>
      <c r="S895" s="5"/>
      <c r="T895" s="5"/>
      <c r="U895" s="5"/>
      <c r="V895" s="5"/>
      <c r="W895" s="5"/>
      <c r="X895" s="5"/>
      <c r="Y895" s="5"/>
      <c r="Z895" s="5"/>
    </row>
    <row r="896" spans="1:26" ht="12.75" customHeight="1" x14ac:dyDescent="0.2">
      <c r="A896" s="55"/>
      <c r="B896" s="56"/>
      <c r="C896" s="56"/>
      <c r="D896" s="56"/>
      <c r="E896" s="56"/>
      <c r="F896" s="56"/>
      <c r="G896" s="56"/>
      <c r="H896" s="56"/>
      <c r="I896" s="56"/>
      <c r="J896" s="56"/>
      <c r="K896" s="5"/>
      <c r="L896" s="5"/>
      <c r="M896" s="5"/>
      <c r="N896" s="5"/>
      <c r="O896" s="5"/>
      <c r="P896" s="5"/>
      <c r="Q896" s="5"/>
      <c r="R896" s="5"/>
      <c r="S896" s="5"/>
      <c r="T896" s="5"/>
      <c r="U896" s="5"/>
      <c r="V896" s="5"/>
      <c r="W896" s="5"/>
      <c r="X896" s="5"/>
      <c r="Y896" s="5"/>
      <c r="Z896" s="5"/>
    </row>
    <row r="897" spans="1:26" ht="12.75" customHeight="1" x14ac:dyDescent="0.2">
      <c r="A897" s="55"/>
      <c r="B897" s="56"/>
      <c r="C897" s="56"/>
      <c r="D897" s="56"/>
      <c r="E897" s="56"/>
      <c r="F897" s="56"/>
      <c r="G897" s="56"/>
      <c r="H897" s="56"/>
      <c r="I897" s="56"/>
      <c r="J897" s="56"/>
      <c r="K897" s="5"/>
      <c r="L897" s="5"/>
      <c r="M897" s="5"/>
      <c r="N897" s="5"/>
      <c r="O897" s="5"/>
      <c r="P897" s="5"/>
      <c r="Q897" s="5"/>
      <c r="R897" s="5"/>
      <c r="S897" s="5"/>
      <c r="T897" s="5"/>
      <c r="U897" s="5"/>
      <c r="V897" s="5"/>
      <c r="W897" s="5"/>
      <c r="X897" s="5"/>
      <c r="Y897" s="5"/>
      <c r="Z897" s="5"/>
    </row>
    <row r="898" spans="1:26" ht="12.75" customHeight="1" x14ac:dyDescent="0.2">
      <c r="A898" s="55"/>
      <c r="B898" s="56"/>
      <c r="C898" s="56"/>
      <c r="D898" s="56"/>
      <c r="E898" s="56"/>
      <c r="F898" s="56"/>
      <c r="G898" s="56"/>
      <c r="H898" s="56"/>
      <c r="I898" s="56"/>
      <c r="J898" s="56"/>
      <c r="K898" s="5"/>
      <c r="L898" s="5"/>
      <c r="M898" s="5"/>
      <c r="N898" s="5"/>
      <c r="O898" s="5"/>
      <c r="P898" s="5"/>
      <c r="Q898" s="5"/>
      <c r="R898" s="5"/>
      <c r="S898" s="5"/>
      <c r="T898" s="5"/>
      <c r="U898" s="5"/>
      <c r="V898" s="5"/>
      <c r="W898" s="5"/>
      <c r="X898" s="5"/>
      <c r="Y898" s="5"/>
      <c r="Z898" s="5"/>
    </row>
    <row r="899" spans="1:26" ht="12.75" customHeight="1" x14ac:dyDescent="0.2">
      <c r="A899" s="55"/>
      <c r="B899" s="56"/>
      <c r="C899" s="56"/>
      <c r="D899" s="56"/>
      <c r="E899" s="56"/>
      <c r="F899" s="56"/>
      <c r="G899" s="56"/>
      <c r="H899" s="56"/>
      <c r="I899" s="56"/>
      <c r="J899" s="56"/>
      <c r="K899" s="5"/>
      <c r="L899" s="5"/>
      <c r="M899" s="5"/>
      <c r="N899" s="5"/>
      <c r="O899" s="5"/>
      <c r="P899" s="5"/>
      <c r="Q899" s="5"/>
      <c r="R899" s="5"/>
      <c r="S899" s="5"/>
      <c r="T899" s="5"/>
      <c r="U899" s="5"/>
      <c r="V899" s="5"/>
      <c r="W899" s="5"/>
      <c r="X899" s="5"/>
      <c r="Y899" s="5"/>
      <c r="Z899" s="5"/>
    </row>
    <row r="900" spans="1:26" ht="12.75" customHeight="1" x14ac:dyDescent="0.2">
      <c r="A900" s="55"/>
      <c r="B900" s="56"/>
      <c r="C900" s="56"/>
      <c r="D900" s="56"/>
      <c r="E900" s="56"/>
      <c r="F900" s="56"/>
      <c r="G900" s="56"/>
      <c r="H900" s="56"/>
      <c r="I900" s="56"/>
      <c r="J900" s="56"/>
      <c r="K900" s="5"/>
      <c r="L900" s="5"/>
      <c r="M900" s="5"/>
      <c r="N900" s="5"/>
      <c r="O900" s="5"/>
      <c r="P900" s="5"/>
      <c r="Q900" s="5"/>
      <c r="R900" s="5"/>
      <c r="S900" s="5"/>
      <c r="T900" s="5"/>
      <c r="U900" s="5"/>
      <c r="V900" s="5"/>
      <c r="W900" s="5"/>
      <c r="X900" s="5"/>
      <c r="Y900" s="5"/>
      <c r="Z900" s="5"/>
    </row>
    <row r="901" spans="1:26" ht="12.75" customHeight="1" x14ac:dyDescent="0.2">
      <c r="A901" s="55"/>
      <c r="B901" s="56"/>
      <c r="C901" s="56"/>
      <c r="D901" s="56"/>
      <c r="E901" s="56"/>
      <c r="F901" s="56"/>
      <c r="G901" s="56"/>
      <c r="H901" s="56"/>
      <c r="I901" s="56"/>
      <c r="J901" s="56"/>
      <c r="K901" s="5"/>
      <c r="L901" s="5"/>
      <c r="M901" s="5"/>
      <c r="N901" s="5"/>
      <c r="O901" s="5"/>
      <c r="P901" s="5"/>
      <c r="Q901" s="5"/>
      <c r="R901" s="5"/>
      <c r="S901" s="5"/>
      <c r="T901" s="5"/>
      <c r="U901" s="5"/>
      <c r="V901" s="5"/>
      <c r="W901" s="5"/>
      <c r="X901" s="5"/>
      <c r="Y901" s="5"/>
      <c r="Z901" s="5"/>
    </row>
    <row r="902" spans="1:26" ht="12.75" customHeight="1" x14ac:dyDescent="0.2">
      <c r="A902" s="55"/>
      <c r="B902" s="56"/>
      <c r="C902" s="56"/>
      <c r="D902" s="56"/>
      <c r="E902" s="56"/>
      <c r="F902" s="56"/>
      <c r="G902" s="56"/>
      <c r="H902" s="56"/>
      <c r="I902" s="56"/>
      <c r="J902" s="56"/>
      <c r="K902" s="5"/>
      <c r="L902" s="5"/>
      <c r="M902" s="5"/>
      <c r="N902" s="5"/>
      <c r="O902" s="5"/>
      <c r="P902" s="5"/>
      <c r="Q902" s="5"/>
      <c r="R902" s="5"/>
      <c r="S902" s="5"/>
      <c r="T902" s="5"/>
      <c r="U902" s="5"/>
      <c r="V902" s="5"/>
      <c r="W902" s="5"/>
      <c r="X902" s="5"/>
      <c r="Y902" s="5"/>
      <c r="Z902" s="5"/>
    </row>
    <row r="903" spans="1:26" ht="12.75" customHeight="1" x14ac:dyDescent="0.2">
      <c r="A903" s="55"/>
      <c r="B903" s="56"/>
      <c r="C903" s="56"/>
      <c r="D903" s="56"/>
      <c r="E903" s="56"/>
      <c r="F903" s="56"/>
      <c r="G903" s="56"/>
      <c r="H903" s="56"/>
      <c r="I903" s="56"/>
      <c r="J903" s="56"/>
      <c r="K903" s="5"/>
      <c r="L903" s="5"/>
      <c r="M903" s="5"/>
      <c r="N903" s="5"/>
      <c r="O903" s="5"/>
      <c r="P903" s="5"/>
      <c r="Q903" s="5"/>
      <c r="R903" s="5"/>
      <c r="S903" s="5"/>
      <c r="T903" s="5"/>
      <c r="U903" s="5"/>
      <c r="V903" s="5"/>
      <c r="W903" s="5"/>
      <c r="X903" s="5"/>
      <c r="Y903" s="5"/>
      <c r="Z903" s="5"/>
    </row>
    <row r="904" spans="1:26" ht="12.75" customHeight="1" x14ac:dyDescent="0.2">
      <c r="A904" s="55"/>
      <c r="B904" s="56"/>
      <c r="C904" s="56"/>
      <c r="D904" s="56"/>
      <c r="E904" s="56"/>
      <c r="F904" s="56"/>
      <c r="G904" s="56"/>
      <c r="H904" s="56"/>
      <c r="I904" s="56"/>
      <c r="J904" s="56"/>
      <c r="K904" s="5"/>
      <c r="L904" s="5"/>
      <c r="M904" s="5"/>
      <c r="N904" s="5"/>
      <c r="O904" s="5"/>
      <c r="P904" s="5"/>
      <c r="Q904" s="5"/>
      <c r="R904" s="5"/>
      <c r="S904" s="5"/>
      <c r="T904" s="5"/>
      <c r="U904" s="5"/>
      <c r="V904" s="5"/>
      <c r="W904" s="5"/>
      <c r="X904" s="5"/>
      <c r="Y904" s="5"/>
      <c r="Z904" s="5"/>
    </row>
    <row r="905" spans="1:26" ht="12.75" customHeight="1" x14ac:dyDescent="0.2">
      <c r="A905" s="55"/>
      <c r="B905" s="56"/>
      <c r="C905" s="56"/>
      <c r="D905" s="56"/>
      <c r="E905" s="56"/>
      <c r="F905" s="56"/>
      <c r="G905" s="56"/>
      <c r="H905" s="56"/>
      <c r="I905" s="56"/>
      <c r="J905" s="56"/>
      <c r="K905" s="5"/>
      <c r="L905" s="5"/>
      <c r="M905" s="5"/>
      <c r="N905" s="5"/>
      <c r="O905" s="5"/>
      <c r="P905" s="5"/>
      <c r="Q905" s="5"/>
      <c r="R905" s="5"/>
      <c r="S905" s="5"/>
      <c r="T905" s="5"/>
      <c r="U905" s="5"/>
      <c r="V905" s="5"/>
      <c r="W905" s="5"/>
      <c r="X905" s="5"/>
      <c r="Y905" s="5"/>
      <c r="Z905" s="5"/>
    </row>
    <row r="906" spans="1:26" ht="12.75" customHeight="1" x14ac:dyDescent="0.2">
      <c r="A906" s="55"/>
      <c r="B906" s="56"/>
      <c r="C906" s="56"/>
      <c r="D906" s="56"/>
      <c r="E906" s="56"/>
      <c r="F906" s="56"/>
      <c r="G906" s="56"/>
      <c r="H906" s="56"/>
      <c r="I906" s="56"/>
      <c r="J906" s="56"/>
      <c r="K906" s="5"/>
      <c r="L906" s="5"/>
      <c r="M906" s="5"/>
      <c r="N906" s="5"/>
      <c r="O906" s="5"/>
      <c r="P906" s="5"/>
      <c r="Q906" s="5"/>
      <c r="R906" s="5"/>
      <c r="S906" s="5"/>
      <c r="T906" s="5"/>
      <c r="U906" s="5"/>
      <c r="V906" s="5"/>
      <c r="W906" s="5"/>
      <c r="X906" s="5"/>
      <c r="Y906" s="5"/>
      <c r="Z906" s="5"/>
    </row>
    <row r="907" spans="1:26" ht="12.75" customHeight="1" x14ac:dyDescent="0.2">
      <c r="A907" s="55"/>
      <c r="B907" s="56"/>
      <c r="C907" s="56"/>
      <c r="D907" s="56"/>
      <c r="E907" s="56"/>
      <c r="F907" s="56"/>
      <c r="G907" s="56"/>
      <c r="H907" s="56"/>
      <c r="I907" s="56"/>
      <c r="J907" s="56"/>
      <c r="K907" s="5"/>
      <c r="L907" s="5"/>
      <c r="M907" s="5"/>
      <c r="N907" s="5"/>
      <c r="O907" s="5"/>
      <c r="P907" s="5"/>
      <c r="Q907" s="5"/>
      <c r="R907" s="5"/>
      <c r="S907" s="5"/>
      <c r="T907" s="5"/>
      <c r="U907" s="5"/>
      <c r="V907" s="5"/>
      <c r="W907" s="5"/>
      <c r="X907" s="5"/>
      <c r="Y907" s="5"/>
      <c r="Z907" s="5"/>
    </row>
    <row r="908" spans="1:26" ht="12.75" customHeight="1" x14ac:dyDescent="0.2">
      <c r="A908" s="55"/>
      <c r="B908" s="56"/>
      <c r="C908" s="56"/>
      <c r="D908" s="56"/>
      <c r="E908" s="56"/>
      <c r="F908" s="56"/>
      <c r="G908" s="56"/>
      <c r="H908" s="56"/>
      <c r="I908" s="56"/>
      <c r="J908" s="56"/>
      <c r="K908" s="5"/>
      <c r="L908" s="5"/>
      <c r="M908" s="5"/>
      <c r="N908" s="5"/>
      <c r="O908" s="5"/>
      <c r="P908" s="5"/>
      <c r="Q908" s="5"/>
      <c r="R908" s="5"/>
      <c r="S908" s="5"/>
      <c r="T908" s="5"/>
      <c r="U908" s="5"/>
      <c r="V908" s="5"/>
      <c r="W908" s="5"/>
      <c r="X908" s="5"/>
      <c r="Y908" s="5"/>
      <c r="Z908" s="5"/>
    </row>
    <row r="909" spans="1:26" ht="12.75" customHeight="1" x14ac:dyDescent="0.2">
      <c r="A909" s="55"/>
      <c r="B909" s="56"/>
      <c r="C909" s="56"/>
      <c r="D909" s="56"/>
      <c r="E909" s="56"/>
      <c r="F909" s="56"/>
      <c r="G909" s="56"/>
      <c r="H909" s="56"/>
      <c r="I909" s="56"/>
      <c r="J909" s="56"/>
      <c r="K909" s="5"/>
      <c r="L909" s="5"/>
      <c r="M909" s="5"/>
      <c r="N909" s="5"/>
      <c r="O909" s="5"/>
      <c r="P909" s="5"/>
      <c r="Q909" s="5"/>
      <c r="R909" s="5"/>
      <c r="S909" s="5"/>
      <c r="T909" s="5"/>
      <c r="U909" s="5"/>
      <c r="V909" s="5"/>
      <c r="W909" s="5"/>
      <c r="X909" s="5"/>
      <c r="Y909" s="5"/>
      <c r="Z909" s="5"/>
    </row>
    <row r="910" spans="1:26" ht="12.75" customHeight="1" x14ac:dyDescent="0.2">
      <c r="A910" s="55"/>
      <c r="B910" s="56"/>
      <c r="C910" s="56"/>
      <c r="D910" s="56"/>
      <c r="E910" s="56"/>
      <c r="F910" s="56"/>
      <c r="G910" s="56"/>
      <c r="H910" s="56"/>
      <c r="I910" s="56"/>
      <c r="J910" s="56"/>
      <c r="K910" s="5"/>
      <c r="L910" s="5"/>
      <c r="M910" s="5"/>
      <c r="N910" s="5"/>
      <c r="O910" s="5"/>
      <c r="P910" s="5"/>
      <c r="Q910" s="5"/>
      <c r="R910" s="5"/>
      <c r="S910" s="5"/>
      <c r="T910" s="5"/>
      <c r="U910" s="5"/>
      <c r="V910" s="5"/>
      <c r="W910" s="5"/>
      <c r="X910" s="5"/>
      <c r="Y910" s="5"/>
      <c r="Z910" s="5"/>
    </row>
    <row r="911" spans="1:26" ht="12.75" customHeight="1" x14ac:dyDescent="0.2">
      <c r="A911" s="55"/>
      <c r="B911" s="56"/>
      <c r="C911" s="56"/>
      <c r="D911" s="56"/>
      <c r="E911" s="56"/>
      <c r="F911" s="56"/>
      <c r="G911" s="56"/>
      <c r="H911" s="56"/>
      <c r="I911" s="56"/>
      <c r="J911" s="56"/>
      <c r="K911" s="5"/>
      <c r="L911" s="5"/>
      <c r="M911" s="5"/>
      <c r="N911" s="5"/>
      <c r="O911" s="5"/>
      <c r="P911" s="5"/>
      <c r="Q911" s="5"/>
      <c r="R911" s="5"/>
      <c r="S911" s="5"/>
      <c r="T911" s="5"/>
      <c r="U911" s="5"/>
      <c r="V911" s="5"/>
      <c r="W911" s="5"/>
      <c r="X911" s="5"/>
      <c r="Y911" s="5"/>
      <c r="Z911" s="5"/>
    </row>
    <row r="912" spans="1:26" ht="12.75" customHeight="1" x14ac:dyDescent="0.2">
      <c r="A912" s="55"/>
      <c r="B912" s="56"/>
      <c r="C912" s="56"/>
      <c r="D912" s="56"/>
      <c r="E912" s="56"/>
      <c r="F912" s="56"/>
      <c r="G912" s="56"/>
      <c r="H912" s="56"/>
      <c r="I912" s="56"/>
      <c r="J912" s="56"/>
      <c r="K912" s="5"/>
      <c r="L912" s="5"/>
      <c r="M912" s="5"/>
      <c r="N912" s="5"/>
      <c r="O912" s="5"/>
      <c r="P912" s="5"/>
      <c r="Q912" s="5"/>
      <c r="R912" s="5"/>
      <c r="S912" s="5"/>
      <c r="T912" s="5"/>
      <c r="U912" s="5"/>
      <c r="V912" s="5"/>
      <c r="W912" s="5"/>
      <c r="X912" s="5"/>
      <c r="Y912" s="5"/>
      <c r="Z912" s="5"/>
    </row>
    <row r="913" spans="1:26" ht="12.75" customHeight="1" x14ac:dyDescent="0.2">
      <c r="A913" s="55"/>
      <c r="B913" s="56"/>
      <c r="C913" s="56"/>
      <c r="D913" s="56"/>
      <c r="E913" s="56"/>
      <c r="F913" s="56"/>
      <c r="G913" s="56"/>
      <c r="H913" s="56"/>
      <c r="I913" s="56"/>
      <c r="J913" s="56"/>
      <c r="K913" s="5"/>
      <c r="L913" s="5"/>
      <c r="M913" s="5"/>
      <c r="N913" s="5"/>
      <c r="O913" s="5"/>
      <c r="P913" s="5"/>
      <c r="Q913" s="5"/>
      <c r="R913" s="5"/>
      <c r="S913" s="5"/>
      <c r="T913" s="5"/>
      <c r="U913" s="5"/>
      <c r="V913" s="5"/>
      <c r="W913" s="5"/>
      <c r="X913" s="5"/>
      <c r="Y913" s="5"/>
      <c r="Z913" s="5"/>
    </row>
    <row r="914" spans="1:26" ht="12.75" customHeight="1" x14ac:dyDescent="0.2">
      <c r="A914" s="55"/>
      <c r="B914" s="56"/>
      <c r="C914" s="56"/>
      <c r="D914" s="56"/>
      <c r="E914" s="56"/>
      <c r="F914" s="56"/>
      <c r="G914" s="56"/>
      <c r="H914" s="56"/>
      <c r="I914" s="56"/>
      <c r="J914" s="56"/>
      <c r="K914" s="5"/>
      <c r="L914" s="5"/>
      <c r="M914" s="5"/>
      <c r="N914" s="5"/>
      <c r="O914" s="5"/>
      <c r="P914" s="5"/>
      <c r="Q914" s="5"/>
      <c r="R914" s="5"/>
      <c r="S914" s="5"/>
      <c r="T914" s="5"/>
      <c r="U914" s="5"/>
      <c r="V914" s="5"/>
      <c r="W914" s="5"/>
      <c r="X914" s="5"/>
      <c r="Y914" s="5"/>
      <c r="Z914" s="5"/>
    </row>
    <row r="915" spans="1:26" ht="12.75" customHeight="1" x14ac:dyDescent="0.2">
      <c r="A915" s="55"/>
      <c r="B915" s="56"/>
      <c r="C915" s="56"/>
      <c r="D915" s="56"/>
      <c r="E915" s="56"/>
      <c r="F915" s="56"/>
      <c r="G915" s="56"/>
      <c r="H915" s="56"/>
      <c r="I915" s="56"/>
      <c r="J915" s="56"/>
      <c r="K915" s="5"/>
      <c r="L915" s="5"/>
      <c r="M915" s="5"/>
      <c r="N915" s="5"/>
      <c r="O915" s="5"/>
      <c r="P915" s="5"/>
      <c r="Q915" s="5"/>
      <c r="R915" s="5"/>
      <c r="S915" s="5"/>
      <c r="T915" s="5"/>
      <c r="U915" s="5"/>
      <c r="V915" s="5"/>
      <c r="W915" s="5"/>
      <c r="X915" s="5"/>
      <c r="Y915" s="5"/>
      <c r="Z915" s="5"/>
    </row>
    <row r="916" spans="1:26" ht="12.75" customHeight="1" x14ac:dyDescent="0.2">
      <c r="A916" s="55"/>
      <c r="B916" s="56"/>
      <c r="C916" s="56"/>
      <c r="D916" s="56"/>
      <c r="E916" s="56"/>
      <c r="F916" s="56"/>
      <c r="G916" s="56"/>
      <c r="H916" s="56"/>
      <c r="I916" s="56"/>
      <c r="J916" s="56"/>
      <c r="K916" s="5"/>
      <c r="L916" s="5"/>
      <c r="M916" s="5"/>
      <c r="N916" s="5"/>
      <c r="O916" s="5"/>
      <c r="P916" s="5"/>
      <c r="Q916" s="5"/>
      <c r="R916" s="5"/>
      <c r="S916" s="5"/>
      <c r="T916" s="5"/>
      <c r="U916" s="5"/>
      <c r="V916" s="5"/>
      <c r="W916" s="5"/>
      <c r="X916" s="5"/>
      <c r="Y916" s="5"/>
      <c r="Z916" s="5"/>
    </row>
    <row r="917" spans="1:26" ht="12.75" customHeight="1" x14ac:dyDescent="0.2">
      <c r="A917" s="55"/>
      <c r="B917" s="56"/>
      <c r="C917" s="56"/>
      <c r="D917" s="56"/>
      <c r="E917" s="56"/>
      <c r="F917" s="56"/>
      <c r="G917" s="56"/>
      <c r="H917" s="56"/>
      <c r="I917" s="56"/>
      <c r="J917" s="56"/>
      <c r="K917" s="5"/>
      <c r="L917" s="5"/>
      <c r="M917" s="5"/>
      <c r="N917" s="5"/>
      <c r="O917" s="5"/>
      <c r="P917" s="5"/>
      <c r="Q917" s="5"/>
      <c r="R917" s="5"/>
      <c r="S917" s="5"/>
      <c r="T917" s="5"/>
      <c r="U917" s="5"/>
      <c r="V917" s="5"/>
      <c r="W917" s="5"/>
      <c r="X917" s="5"/>
      <c r="Y917" s="5"/>
      <c r="Z917" s="5"/>
    </row>
    <row r="918" spans="1:26" ht="12.75" customHeight="1" x14ac:dyDescent="0.2">
      <c r="A918" s="55"/>
      <c r="B918" s="56"/>
      <c r="C918" s="56"/>
      <c r="D918" s="56"/>
      <c r="E918" s="56"/>
      <c r="F918" s="56"/>
      <c r="G918" s="56"/>
      <c r="H918" s="56"/>
      <c r="I918" s="56"/>
      <c r="J918" s="56"/>
      <c r="K918" s="5"/>
      <c r="L918" s="5"/>
      <c r="M918" s="5"/>
      <c r="N918" s="5"/>
      <c r="O918" s="5"/>
      <c r="P918" s="5"/>
      <c r="Q918" s="5"/>
      <c r="R918" s="5"/>
      <c r="S918" s="5"/>
      <c r="T918" s="5"/>
      <c r="U918" s="5"/>
      <c r="V918" s="5"/>
      <c r="W918" s="5"/>
      <c r="X918" s="5"/>
      <c r="Y918" s="5"/>
      <c r="Z918" s="5"/>
    </row>
    <row r="919" spans="1:26" ht="12.75" customHeight="1" x14ac:dyDescent="0.2">
      <c r="A919" s="55"/>
      <c r="B919" s="56"/>
      <c r="C919" s="56"/>
      <c r="D919" s="56"/>
      <c r="E919" s="56"/>
      <c r="F919" s="56"/>
      <c r="G919" s="56"/>
      <c r="H919" s="56"/>
      <c r="I919" s="56"/>
      <c r="J919" s="56"/>
      <c r="K919" s="5"/>
      <c r="L919" s="5"/>
      <c r="M919" s="5"/>
      <c r="N919" s="5"/>
      <c r="O919" s="5"/>
      <c r="P919" s="5"/>
      <c r="Q919" s="5"/>
      <c r="R919" s="5"/>
      <c r="S919" s="5"/>
      <c r="T919" s="5"/>
      <c r="U919" s="5"/>
      <c r="V919" s="5"/>
      <c r="W919" s="5"/>
      <c r="X919" s="5"/>
      <c r="Y919" s="5"/>
      <c r="Z919" s="5"/>
    </row>
    <row r="920" spans="1:26" ht="12.75" customHeight="1" x14ac:dyDescent="0.2">
      <c r="A920" s="55"/>
      <c r="B920" s="56"/>
      <c r="C920" s="56"/>
      <c r="D920" s="56"/>
      <c r="E920" s="56"/>
      <c r="F920" s="56"/>
      <c r="G920" s="56"/>
      <c r="H920" s="56"/>
      <c r="I920" s="56"/>
      <c r="J920" s="56"/>
      <c r="K920" s="5"/>
      <c r="L920" s="5"/>
      <c r="M920" s="5"/>
      <c r="N920" s="5"/>
      <c r="O920" s="5"/>
      <c r="P920" s="5"/>
      <c r="Q920" s="5"/>
      <c r="R920" s="5"/>
      <c r="S920" s="5"/>
      <c r="T920" s="5"/>
      <c r="U920" s="5"/>
      <c r="V920" s="5"/>
      <c r="W920" s="5"/>
      <c r="X920" s="5"/>
      <c r="Y920" s="5"/>
      <c r="Z920" s="5"/>
    </row>
    <row r="921" spans="1:26" ht="12.75" customHeight="1" x14ac:dyDescent="0.2">
      <c r="A921" s="55"/>
      <c r="B921" s="56"/>
      <c r="C921" s="56"/>
      <c r="D921" s="56"/>
      <c r="E921" s="56"/>
      <c r="F921" s="56"/>
      <c r="G921" s="56"/>
      <c r="H921" s="56"/>
      <c r="I921" s="56"/>
      <c r="J921" s="56"/>
      <c r="K921" s="5"/>
      <c r="L921" s="5"/>
      <c r="M921" s="5"/>
      <c r="N921" s="5"/>
      <c r="O921" s="5"/>
      <c r="P921" s="5"/>
      <c r="Q921" s="5"/>
      <c r="R921" s="5"/>
      <c r="S921" s="5"/>
      <c r="T921" s="5"/>
      <c r="U921" s="5"/>
      <c r="V921" s="5"/>
      <c r="W921" s="5"/>
      <c r="X921" s="5"/>
      <c r="Y921" s="5"/>
      <c r="Z921" s="5"/>
    </row>
    <row r="922" spans="1:26" ht="12.75" customHeight="1" x14ac:dyDescent="0.2">
      <c r="A922" s="55"/>
      <c r="B922" s="56"/>
      <c r="C922" s="56"/>
      <c r="D922" s="56"/>
      <c r="E922" s="56"/>
      <c r="F922" s="56"/>
      <c r="G922" s="56"/>
      <c r="H922" s="56"/>
      <c r="I922" s="56"/>
      <c r="J922" s="56"/>
      <c r="K922" s="5"/>
      <c r="L922" s="5"/>
      <c r="M922" s="5"/>
      <c r="N922" s="5"/>
      <c r="O922" s="5"/>
      <c r="P922" s="5"/>
      <c r="Q922" s="5"/>
      <c r="R922" s="5"/>
      <c r="S922" s="5"/>
      <c r="T922" s="5"/>
      <c r="U922" s="5"/>
      <c r="V922" s="5"/>
      <c r="W922" s="5"/>
      <c r="X922" s="5"/>
      <c r="Y922" s="5"/>
      <c r="Z922" s="5"/>
    </row>
    <row r="923" spans="1:26" ht="12.75" customHeight="1" x14ac:dyDescent="0.2">
      <c r="A923" s="55"/>
      <c r="B923" s="56"/>
      <c r="C923" s="56"/>
      <c r="D923" s="56"/>
      <c r="E923" s="56"/>
      <c r="F923" s="56"/>
      <c r="G923" s="56"/>
      <c r="H923" s="56"/>
      <c r="I923" s="56"/>
      <c r="J923" s="56"/>
      <c r="K923" s="5"/>
      <c r="L923" s="5"/>
      <c r="M923" s="5"/>
      <c r="N923" s="5"/>
      <c r="O923" s="5"/>
      <c r="P923" s="5"/>
      <c r="Q923" s="5"/>
      <c r="R923" s="5"/>
      <c r="S923" s="5"/>
      <c r="T923" s="5"/>
      <c r="U923" s="5"/>
      <c r="V923" s="5"/>
      <c r="W923" s="5"/>
      <c r="X923" s="5"/>
      <c r="Y923" s="5"/>
      <c r="Z923" s="5"/>
    </row>
    <row r="924" spans="1:26" ht="12.75" customHeight="1" x14ac:dyDescent="0.2">
      <c r="A924" s="55"/>
      <c r="B924" s="56"/>
      <c r="C924" s="56"/>
      <c r="D924" s="56"/>
      <c r="E924" s="56"/>
      <c r="F924" s="56"/>
      <c r="G924" s="56"/>
      <c r="H924" s="56"/>
      <c r="I924" s="56"/>
      <c r="J924" s="56"/>
      <c r="K924" s="5"/>
      <c r="L924" s="5"/>
      <c r="M924" s="5"/>
      <c r="N924" s="5"/>
      <c r="O924" s="5"/>
      <c r="P924" s="5"/>
      <c r="Q924" s="5"/>
      <c r="R924" s="5"/>
      <c r="S924" s="5"/>
      <c r="T924" s="5"/>
      <c r="U924" s="5"/>
      <c r="V924" s="5"/>
      <c r="W924" s="5"/>
      <c r="X924" s="5"/>
      <c r="Y924" s="5"/>
      <c r="Z924" s="5"/>
    </row>
    <row r="925" spans="1:26" ht="12.75" customHeight="1" x14ac:dyDescent="0.2">
      <c r="A925" s="55"/>
      <c r="B925" s="56"/>
      <c r="C925" s="56"/>
      <c r="D925" s="56"/>
      <c r="E925" s="56"/>
      <c r="F925" s="56"/>
      <c r="G925" s="56"/>
      <c r="H925" s="56"/>
      <c r="I925" s="56"/>
      <c r="J925" s="56"/>
      <c r="K925" s="5"/>
      <c r="L925" s="5"/>
      <c r="M925" s="5"/>
      <c r="N925" s="5"/>
      <c r="O925" s="5"/>
      <c r="P925" s="5"/>
      <c r="Q925" s="5"/>
      <c r="R925" s="5"/>
      <c r="S925" s="5"/>
      <c r="T925" s="5"/>
      <c r="U925" s="5"/>
      <c r="V925" s="5"/>
      <c r="W925" s="5"/>
      <c r="X925" s="5"/>
      <c r="Y925" s="5"/>
      <c r="Z925" s="5"/>
    </row>
    <row r="926" spans="1:26" ht="12.75" customHeight="1" x14ac:dyDescent="0.2">
      <c r="A926" s="55"/>
      <c r="B926" s="56"/>
      <c r="C926" s="56"/>
      <c r="D926" s="56"/>
      <c r="E926" s="56"/>
      <c r="F926" s="56"/>
      <c r="G926" s="56"/>
      <c r="H926" s="56"/>
      <c r="I926" s="56"/>
      <c r="J926" s="56"/>
      <c r="K926" s="5"/>
      <c r="L926" s="5"/>
      <c r="M926" s="5"/>
      <c r="N926" s="5"/>
      <c r="O926" s="5"/>
      <c r="P926" s="5"/>
      <c r="Q926" s="5"/>
      <c r="R926" s="5"/>
      <c r="S926" s="5"/>
      <c r="T926" s="5"/>
      <c r="U926" s="5"/>
      <c r="V926" s="5"/>
      <c r="W926" s="5"/>
      <c r="X926" s="5"/>
      <c r="Y926" s="5"/>
      <c r="Z926" s="5"/>
    </row>
    <row r="927" spans="1:26" ht="12.75" customHeight="1" x14ac:dyDescent="0.2">
      <c r="A927" s="55"/>
      <c r="B927" s="56"/>
      <c r="C927" s="56"/>
      <c r="D927" s="56"/>
      <c r="E927" s="56"/>
      <c r="F927" s="56"/>
      <c r="G927" s="56"/>
      <c r="H927" s="56"/>
      <c r="I927" s="56"/>
      <c r="J927" s="56"/>
      <c r="K927" s="5"/>
      <c r="L927" s="5"/>
      <c r="M927" s="5"/>
      <c r="N927" s="5"/>
      <c r="O927" s="5"/>
      <c r="P927" s="5"/>
      <c r="Q927" s="5"/>
      <c r="R927" s="5"/>
      <c r="S927" s="5"/>
      <c r="T927" s="5"/>
      <c r="U927" s="5"/>
      <c r="V927" s="5"/>
      <c r="W927" s="5"/>
      <c r="X927" s="5"/>
      <c r="Y927" s="5"/>
      <c r="Z927" s="5"/>
    </row>
    <row r="928" spans="1:26" ht="12.75" customHeight="1" x14ac:dyDescent="0.2">
      <c r="A928" s="55"/>
      <c r="B928" s="56"/>
      <c r="C928" s="56"/>
      <c r="D928" s="56"/>
      <c r="E928" s="56"/>
      <c r="F928" s="56"/>
      <c r="G928" s="56"/>
      <c r="H928" s="56"/>
      <c r="I928" s="56"/>
      <c r="J928" s="56"/>
      <c r="K928" s="5"/>
      <c r="L928" s="5"/>
      <c r="M928" s="5"/>
      <c r="N928" s="5"/>
      <c r="O928" s="5"/>
      <c r="P928" s="5"/>
      <c r="Q928" s="5"/>
      <c r="R928" s="5"/>
      <c r="S928" s="5"/>
      <c r="T928" s="5"/>
      <c r="U928" s="5"/>
      <c r="V928" s="5"/>
      <c r="W928" s="5"/>
      <c r="X928" s="5"/>
      <c r="Y928" s="5"/>
      <c r="Z928" s="5"/>
    </row>
    <row r="929" spans="1:26" ht="12.75" customHeight="1" x14ac:dyDescent="0.2">
      <c r="A929" s="55"/>
      <c r="B929" s="56"/>
      <c r="C929" s="56"/>
      <c r="D929" s="56"/>
      <c r="E929" s="56"/>
      <c r="F929" s="56"/>
      <c r="G929" s="56"/>
      <c r="H929" s="56"/>
      <c r="I929" s="56"/>
      <c r="J929" s="56"/>
      <c r="K929" s="5"/>
      <c r="L929" s="5"/>
      <c r="M929" s="5"/>
      <c r="N929" s="5"/>
      <c r="O929" s="5"/>
      <c r="P929" s="5"/>
      <c r="Q929" s="5"/>
      <c r="R929" s="5"/>
      <c r="S929" s="5"/>
      <c r="T929" s="5"/>
      <c r="U929" s="5"/>
      <c r="V929" s="5"/>
      <c r="W929" s="5"/>
      <c r="X929" s="5"/>
      <c r="Y929" s="5"/>
      <c r="Z929" s="5"/>
    </row>
    <row r="930" spans="1:26" ht="12.75" customHeight="1" x14ac:dyDescent="0.2">
      <c r="A930" s="55"/>
      <c r="B930" s="56"/>
      <c r="C930" s="56"/>
      <c r="D930" s="56"/>
      <c r="E930" s="56"/>
      <c r="F930" s="56"/>
      <c r="G930" s="56"/>
      <c r="H930" s="56"/>
      <c r="I930" s="56"/>
      <c r="J930" s="56"/>
      <c r="K930" s="5"/>
      <c r="L930" s="5"/>
      <c r="M930" s="5"/>
      <c r="N930" s="5"/>
      <c r="O930" s="5"/>
      <c r="P930" s="5"/>
      <c r="Q930" s="5"/>
      <c r="R930" s="5"/>
      <c r="S930" s="5"/>
      <c r="T930" s="5"/>
      <c r="U930" s="5"/>
      <c r="V930" s="5"/>
      <c r="W930" s="5"/>
      <c r="X930" s="5"/>
      <c r="Y930" s="5"/>
      <c r="Z930" s="5"/>
    </row>
    <row r="931" spans="1:26" ht="12.75" customHeight="1" x14ac:dyDescent="0.2">
      <c r="A931" s="55"/>
      <c r="B931" s="56"/>
      <c r="C931" s="56"/>
      <c r="D931" s="56"/>
      <c r="E931" s="56"/>
      <c r="F931" s="56"/>
      <c r="G931" s="56"/>
      <c r="H931" s="56"/>
      <c r="I931" s="56"/>
      <c r="J931" s="56"/>
      <c r="K931" s="5"/>
      <c r="L931" s="5"/>
      <c r="M931" s="5"/>
      <c r="N931" s="5"/>
      <c r="O931" s="5"/>
      <c r="P931" s="5"/>
      <c r="Q931" s="5"/>
      <c r="R931" s="5"/>
      <c r="S931" s="5"/>
      <c r="T931" s="5"/>
      <c r="U931" s="5"/>
      <c r="V931" s="5"/>
      <c r="W931" s="5"/>
      <c r="X931" s="5"/>
      <c r="Y931" s="5"/>
      <c r="Z931" s="5"/>
    </row>
    <row r="932" spans="1:26" ht="12.75" customHeight="1" x14ac:dyDescent="0.2">
      <c r="A932" s="55"/>
      <c r="B932" s="56"/>
      <c r="C932" s="56"/>
      <c r="D932" s="56"/>
      <c r="E932" s="56"/>
      <c r="F932" s="56"/>
      <c r="G932" s="56"/>
      <c r="H932" s="56"/>
      <c r="I932" s="56"/>
      <c r="J932" s="56"/>
      <c r="K932" s="5"/>
      <c r="L932" s="5"/>
      <c r="M932" s="5"/>
      <c r="N932" s="5"/>
      <c r="O932" s="5"/>
      <c r="P932" s="5"/>
      <c r="Q932" s="5"/>
      <c r="R932" s="5"/>
      <c r="S932" s="5"/>
      <c r="T932" s="5"/>
      <c r="U932" s="5"/>
      <c r="V932" s="5"/>
      <c r="W932" s="5"/>
      <c r="X932" s="5"/>
      <c r="Y932" s="5"/>
      <c r="Z932" s="5"/>
    </row>
    <row r="933" spans="1:26" ht="12.75" customHeight="1" x14ac:dyDescent="0.2">
      <c r="A933" s="55"/>
      <c r="B933" s="56"/>
      <c r="C933" s="56"/>
      <c r="D933" s="56"/>
      <c r="E933" s="56"/>
      <c r="F933" s="56"/>
      <c r="G933" s="56"/>
      <c r="H933" s="56"/>
      <c r="I933" s="56"/>
      <c r="J933" s="56"/>
      <c r="K933" s="5"/>
      <c r="L933" s="5"/>
      <c r="M933" s="5"/>
      <c r="N933" s="5"/>
      <c r="O933" s="5"/>
      <c r="P933" s="5"/>
      <c r="Q933" s="5"/>
      <c r="R933" s="5"/>
      <c r="S933" s="5"/>
      <c r="T933" s="5"/>
      <c r="U933" s="5"/>
      <c r="V933" s="5"/>
      <c r="W933" s="5"/>
      <c r="X933" s="5"/>
      <c r="Y933" s="5"/>
      <c r="Z933" s="5"/>
    </row>
    <row r="934" spans="1:26" ht="12.75" customHeight="1" x14ac:dyDescent="0.2">
      <c r="A934" s="55"/>
      <c r="B934" s="56"/>
      <c r="C934" s="56"/>
      <c r="D934" s="56"/>
      <c r="E934" s="56"/>
      <c r="F934" s="56"/>
      <c r="G934" s="56"/>
      <c r="H934" s="56"/>
      <c r="I934" s="56"/>
      <c r="J934" s="56"/>
      <c r="K934" s="5"/>
      <c r="L934" s="5"/>
      <c r="M934" s="5"/>
      <c r="N934" s="5"/>
      <c r="O934" s="5"/>
      <c r="P934" s="5"/>
      <c r="Q934" s="5"/>
      <c r="R934" s="5"/>
      <c r="S934" s="5"/>
      <c r="T934" s="5"/>
      <c r="U934" s="5"/>
      <c r="V934" s="5"/>
      <c r="W934" s="5"/>
      <c r="X934" s="5"/>
      <c r="Y934" s="5"/>
      <c r="Z934" s="5"/>
    </row>
    <row r="935" spans="1:26" ht="12.75" customHeight="1" x14ac:dyDescent="0.2">
      <c r="A935" s="55"/>
      <c r="B935" s="56"/>
      <c r="C935" s="56"/>
      <c r="D935" s="56"/>
      <c r="E935" s="56"/>
      <c r="F935" s="56"/>
      <c r="G935" s="56"/>
      <c r="H935" s="56"/>
      <c r="I935" s="56"/>
      <c r="J935" s="56"/>
      <c r="K935" s="5"/>
      <c r="L935" s="5"/>
      <c r="M935" s="5"/>
      <c r="N935" s="5"/>
      <c r="O935" s="5"/>
      <c r="P935" s="5"/>
      <c r="Q935" s="5"/>
      <c r="R935" s="5"/>
      <c r="S935" s="5"/>
      <c r="T935" s="5"/>
      <c r="U935" s="5"/>
      <c r="V935" s="5"/>
      <c r="W935" s="5"/>
      <c r="X935" s="5"/>
      <c r="Y935" s="5"/>
      <c r="Z935" s="5"/>
    </row>
    <row r="936" spans="1:26" ht="12.75" customHeight="1" x14ac:dyDescent="0.2">
      <c r="A936" s="55"/>
      <c r="B936" s="56"/>
      <c r="C936" s="56"/>
      <c r="D936" s="56"/>
      <c r="E936" s="56"/>
      <c r="F936" s="56"/>
      <c r="G936" s="56"/>
      <c r="H936" s="56"/>
      <c r="I936" s="56"/>
      <c r="J936" s="56"/>
      <c r="K936" s="5"/>
      <c r="L936" s="5"/>
      <c r="M936" s="5"/>
      <c r="N936" s="5"/>
      <c r="O936" s="5"/>
      <c r="P936" s="5"/>
      <c r="Q936" s="5"/>
      <c r="R936" s="5"/>
      <c r="S936" s="5"/>
      <c r="T936" s="5"/>
      <c r="U936" s="5"/>
      <c r="V936" s="5"/>
      <c r="W936" s="5"/>
      <c r="X936" s="5"/>
      <c r="Y936" s="5"/>
      <c r="Z936" s="5"/>
    </row>
    <row r="937" spans="1:26" ht="12.75" customHeight="1" x14ac:dyDescent="0.2">
      <c r="A937" s="55"/>
      <c r="B937" s="56"/>
      <c r="C937" s="56"/>
      <c r="D937" s="56"/>
      <c r="E937" s="56"/>
      <c r="F937" s="56"/>
      <c r="G937" s="56"/>
      <c r="H937" s="56"/>
      <c r="I937" s="56"/>
      <c r="J937" s="56"/>
      <c r="K937" s="5"/>
      <c r="L937" s="5"/>
      <c r="M937" s="5"/>
      <c r="N937" s="5"/>
      <c r="O937" s="5"/>
      <c r="P937" s="5"/>
      <c r="Q937" s="5"/>
      <c r="R937" s="5"/>
      <c r="S937" s="5"/>
      <c r="T937" s="5"/>
      <c r="U937" s="5"/>
      <c r="V937" s="5"/>
      <c r="W937" s="5"/>
      <c r="X937" s="5"/>
      <c r="Y937" s="5"/>
      <c r="Z937" s="5"/>
    </row>
    <row r="938" spans="1:26" ht="12.75" customHeight="1" x14ac:dyDescent="0.2">
      <c r="A938" s="55"/>
      <c r="B938" s="56"/>
      <c r="C938" s="56"/>
      <c r="D938" s="56"/>
      <c r="E938" s="56"/>
      <c r="F938" s="56"/>
      <c r="G938" s="56"/>
      <c r="H938" s="56"/>
      <c r="I938" s="56"/>
      <c r="J938" s="56"/>
      <c r="K938" s="5"/>
      <c r="L938" s="5"/>
      <c r="M938" s="5"/>
      <c r="N938" s="5"/>
      <c r="O938" s="5"/>
      <c r="P938" s="5"/>
      <c r="Q938" s="5"/>
      <c r="R938" s="5"/>
      <c r="S938" s="5"/>
      <c r="T938" s="5"/>
      <c r="U938" s="5"/>
      <c r="V938" s="5"/>
      <c r="W938" s="5"/>
      <c r="X938" s="5"/>
      <c r="Y938" s="5"/>
      <c r="Z938" s="5"/>
    </row>
    <row r="939" spans="1:26" ht="12.75" customHeight="1" x14ac:dyDescent="0.2">
      <c r="A939" s="55"/>
      <c r="B939" s="56"/>
      <c r="C939" s="56"/>
      <c r="D939" s="56"/>
      <c r="E939" s="56"/>
      <c r="F939" s="56"/>
      <c r="G939" s="56"/>
      <c r="H939" s="56"/>
      <c r="I939" s="56"/>
      <c r="J939" s="56"/>
      <c r="K939" s="5"/>
      <c r="L939" s="5"/>
      <c r="M939" s="5"/>
      <c r="N939" s="5"/>
      <c r="O939" s="5"/>
      <c r="P939" s="5"/>
      <c r="Q939" s="5"/>
      <c r="R939" s="5"/>
      <c r="S939" s="5"/>
      <c r="T939" s="5"/>
      <c r="U939" s="5"/>
      <c r="V939" s="5"/>
      <c r="W939" s="5"/>
      <c r="X939" s="5"/>
      <c r="Y939" s="5"/>
      <c r="Z939" s="5"/>
    </row>
    <row r="940" spans="1:26" ht="12.75" customHeight="1" x14ac:dyDescent="0.2">
      <c r="A940" s="55"/>
      <c r="B940" s="56"/>
      <c r="C940" s="56"/>
      <c r="D940" s="56"/>
      <c r="E940" s="56"/>
      <c r="F940" s="56"/>
      <c r="G940" s="56"/>
      <c r="H940" s="56"/>
      <c r="I940" s="56"/>
      <c r="J940" s="56"/>
      <c r="K940" s="5"/>
      <c r="L940" s="5"/>
      <c r="M940" s="5"/>
      <c r="N940" s="5"/>
      <c r="O940" s="5"/>
      <c r="P940" s="5"/>
      <c r="Q940" s="5"/>
      <c r="R940" s="5"/>
      <c r="S940" s="5"/>
      <c r="T940" s="5"/>
      <c r="U940" s="5"/>
      <c r="V940" s="5"/>
      <c r="W940" s="5"/>
      <c r="X940" s="5"/>
      <c r="Y940" s="5"/>
      <c r="Z940" s="5"/>
    </row>
    <row r="941" spans="1:26" ht="12.75" customHeight="1" x14ac:dyDescent="0.2">
      <c r="A941" s="55"/>
      <c r="B941" s="56"/>
      <c r="C941" s="56"/>
      <c r="D941" s="56"/>
      <c r="E941" s="56"/>
      <c r="F941" s="56"/>
      <c r="G941" s="56"/>
      <c r="H941" s="56"/>
      <c r="I941" s="56"/>
      <c r="J941" s="56"/>
      <c r="K941" s="5"/>
      <c r="L941" s="5"/>
      <c r="M941" s="5"/>
      <c r="N941" s="5"/>
      <c r="O941" s="5"/>
      <c r="P941" s="5"/>
      <c r="Q941" s="5"/>
      <c r="R941" s="5"/>
      <c r="S941" s="5"/>
      <c r="T941" s="5"/>
      <c r="U941" s="5"/>
      <c r="V941" s="5"/>
      <c r="W941" s="5"/>
      <c r="X941" s="5"/>
      <c r="Y941" s="5"/>
      <c r="Z941" s="5"/>
    </row>
    <row r="942" spans="1:26" ht="12.75" customHeight="1" x14ac:dyDescent="0.2">
      <c r="A942" s="55"/>
      <c r="B942" s="56"/>
      <c r="C942" s="56"/>
      <c r="D942" s="56"/>
      <c r="E942" s="56"/>
      <c r="F942" s="56"/>
      <c r="G942" s="56"/>
      <c r="H942" s="56"/>
      <c r="I942" s="56"/>
      <c r="J942" s="56"/>
      <c r="K942" s="5"/>
      <c r="L942" s="5"/>
      <c r="M942" s="5"/>
      <c r="N942" s="5"/>
      <c r="O942" s="5"/>
      <c r="P942" s="5"/>
      <c r="Q942" s="5"/>
      <c r="R942" s="5"/>
      <c r="S942" s="5"/>
      <c r="T942" s="5"/>
      <c r="U942" s="5"/>
      <c r="V942" s="5"/>
      <c r="W942" s="5"/>
      <c r="X942" s="5"/>
      <c r="Y942" s="5"/>
      <c r="Z942" s="5"/>
    </row>
    <row r="943" spans="1:26" ht="12.75" customHeight="1" x14ac:dyDescent="0.2">
      <c r="A943" s="55"/>
      <c r="B943" s="56"/>
      <c r="C943" s="56"/>
      <c r="D943" s="56"/>
      <c r="E943" s="56"/>
      <c r="F943" s="56"/>
      <c r="G943" s="56"/>
      <c r="H943" s="56"/>
      <c r="I943" s="56"/>
      <c r="J943" s="56"/>
      <c r="K943" s="5"/>
      <c r="L943" s="5"/>
      <c r="M943" s="5"/>
      <c r="N943" s="5"/>
      <c r="O943" s="5"/>
      <c r="P943" s="5"/>
      <c r="Q943" s="5"/>
      <c r="R943" s="5"/>
      <c r="S943" s="5"/>
      <c r="T943" s="5"/>
      <c r="U943" s="5"/>
      <c r="V943" s="5"/>
      <c r="W943" s="5"/>
      <c r="X943" s="5"/>
      <c r="Y943" s="5"/>
      <c r="Z943" s="5"/>
    </row>
    <row r="944" spans="1:26" ht="12.75" customHeight="1" x14ac:dyDescent="0.2">
      <c r="A944" s="55"/>
      <c r="B944" s="56"/>
      <c r="C944" s="56"/>
      <c r="D944" s="56"/>
      <c r="E944" s="56"/>
      <c r="F944" s="56"/>
      <c r="G944" s="56"/>
      <c r="H944" s="56"/>
      <c r="I944" s="56"/>
      <c r="J944" s="56"/>
      <c r="K944" s="5"/>
      <c r="L944" s="5"/>
      <c r="M944" s="5"/>
      <c r="N944" s="5"/>
      <c r="O944" s="5"/>
      <c r="P944" s="5"/>
      <c r="Q944" s="5"/>
      <c r="R944" s="5"/>
      <c r="S944" s="5"/>
      <c r="T944" s="5"/>
      <c r="U944" s="5"/>
      <c r="V944" s="5"/>
      <c r="W944" s="5"/>
      <c r="X944" s="5"/>
      <c r="Y944" s="5"/>
      <c r="Z944" s="5"/>
    </row>
    <row r="945" spans="1:26" ht="12.75" customHeight="1" x14ac:dyDescent="0.2">
      <c r="A945" s="55"/>
      <c r="B945" s="56"/>
      <c r="C945" s="56"/>
      <c r="D945" s="56"/>
      <c r="E945" s="56"/>
      <c r="F945" s="56"/>
      <c r="G945" s="56"/>
      <c r="H945" s="56"/>
      <c r="I945" s="56"/>
      <c r="J945" s="56"/>
      <c r="K945" s="5"/>
      <c r="L945" s="5"/>
      <c r="M945" s="5"/>
      <c r="N945" s="5"/>
      <c r="O945" s="5"/>
      <c r="P945" s="5"/>
      <c r="Q945" s="5"/>
      <c r="R945" s="5"/>
      <c r="S945" s="5"/>
      <c r="T945" s="5"/>
      <c r="U945" s="5"/>
      <c r="V945" s="5"/>
      <c r="W945" s="5"/>
      <c r="X945" s="5"/>
      <c r="Y945" s="5"/>
      <c r="Z945" s="5"/>
    </row>
    <row r="946" spans="1:26" ht="12.75" customHeight="1" x14ac:dyDescent="0.2">
      <c r="A946" s="55"/>
      <c r="B946" s="56"/>
      <c r="C946" s="56"/>
      <c r="D946" s="56"/>
      <c r="E946" s="56"/>
      <c r="F946" s="56"/>
      <c r="G946" s="56"/>
      <c r="H946" s="56"/>
      <c r="I946" s="56"/>
      <c r="J946" s="56"/>
      <c r="K946" s="5"/>
      <c r="L946" s="5"/>
      <c r="M946" s="5"/>
      <c r="N946" s="5"/>
      <c r="O946" s="5"/>
      <c r="P946" s="5"/>
      <c r="Q946" s="5"/>
      <c r="R946" s="5"/>
      <c r="S946" s="5"/>
      <c r="T946" s="5"/>
      <c r="U946" s="5"/>
      <c r="V946" s="5"/>
      <c r="W946" s="5"/>
      <c r="X946" s="5"/>
      <c r="Y946" s="5"/>
      <c r="Z946" s="5"/>
    </row>
    <row r="947" spans="1:26" ht="12.75" customHeight="1" x14ac:dyDescent="0.2">
      <c r="A947" s="55"/>
      <c r="B947" s="56"/>
      <c r="C947" s="56"/>
      <c r="D947" s="56"/>
      <c r="E947" s="56"/>
      <c r="F947" s="56"/>
      <c r="G947" s="56"/>
      <c r="H947" s="56"/>
      <c r="I947" s="56"/>
      <c r="J947" s="56"/>
      <c r="K947" s="5"/>
      <c r="L947" s="5"/>
      <c r="M947" s="5"/>
      <c r="N947" s="5"/>
      <c r="O947" s="5"/>
      <c r="P947" s="5"/>
      <c r="Q947" s="5"/>
      <c r="R947" s="5"/>
      <c r="S947" s="5"/>
      <c r="T947" s="5"/>
      <c r="U947" s="5"/>
      <c r="V947" s="5"/>
      <c r="W947" s="5"/>
      <c r="X947" s="5"/>
      <c r="Y947" s="5"/>
      <c r="Z947" s="5"/>
    </row>
    <row r="948" spans="1:26" ht="12.75" customHeight="1" x14ac:dyDescent="0.2">
      <c r="A948" s="55"/>
      <c r="B948" s="56"/>
      <c r="C948" s="56"/>
      <c r="D948" s="56"/>
      <c r="E948" s="56"/>
      <c r="F948" s="56"/>
      <c r="G948" s="56"/>
      <c r="H948" s="56"/>
      <c r="I948" s="56"/>
      <c r="J948" s="56"/>
      <c r="K948" s="5"/>
      <c r="L948" s="5"/>
      <c r="M948" s="5"/>
      <c r="N948" s="5"/>
      <c r="O948" s="5"/>
      <c r="P948" s="5"/>
      <c r="Q948" s="5"/>
      <c r="R948" s="5"/>
      <c r="S948" s="5"/>
      <c r="T948" s="5"/>
      <c r="U948" s="5"/>
      <c r="V948" s="5"/>
      <c r="W948" s="5"/>
      <c r="X948" s="5"/>
      <c r="Y948" s="5"/>
      <c r="Z948" s="5"/>
    </row>
    <row r="949" spans="1:26" ht="12.75" customHeight="1" x14ac:dyDescent="0.2">
      <c r="A949" s="55"/>
      <c r="B949" s="56"/>
      <c r="C949" s="56"/>
      <c r="D949" s="56"/>
      <c r="E949" s="56"/>
      <c r="F949" s="56"/>
      <c r="G949" s="56"/>
      <c r="H949" s="56"/>
      <c r="I949" s="56"/>
      <c r="J949" s="56"/>
      <c r="K949" s="5"/>
      <c r="L949" s="5"/>
      <c r="M949" s="5"/>
      <c r="N949" s="5"/>
      <c r="O949" s="5"/>
      <c r="P949" s="5"/>
      <c r="Q949" s="5"/>
      <c r="R949" s="5"/>
      <c r="S949" s="5"/>
      <c r="T949" s="5"/>
      <c r="U949" s="5"/>
      <c r="V949" s="5"/>
      <c r="W949" s="5"/>
      <c r="X949" s="5"/>
      <c r="Y949" s="5"/>
      <c r="Z949" s="5"/>
    </row>
    <row r="950" spans="1:26" ht="12.75" customHeight="1" x14ac:dyDescent="0.2">
      <c r="A950" s="55"/>
      <c r="B950" s="56"/>
      <c r="C950" s="56"/>
      <c r="D950" s="56"/>
      <c r="E950" s="56"/>
      <c r="F950" s="56"/>
      <c r="G950" s="56"/>
      <c r="H950" s="56"/>
      <c r="I950" s="56"/>
      <c r="J950" s="56"/>
      <c r="K950" s="5"/>
      <c r="L950" s="5"/>
      <c r="M950" s="5"/>
      <c r="N950" s="5"/>
      <c r="O950" s="5"/>
      <c r="P950" s="5"/>
      <c r="Q950" s="5"/>
      <c r="R950" s="5"/>
      <c r="S950" s="5"/>
      <c r="T950" s="5"/>
      <c r="U950" s="5"/>
      <c r="V950" s="5"/>
      <c r="W950" s="5"/>
      <c r="X950" s="5"/>
      <c r="Y950" s="5"/>
      <c r="Z950" s="5"/>
    </row>
    <row r="951" spans="1:26" ht="12.75" customHeight="1" x14ac:dyDescent="0.2">
      <c r="A951" s="55"/>
      <c r="B951" s="56"/>
      <c r="C951" s="56"/>
      <c r="D951" s="56"/>
      <c r="E951" s="56"/>
      <c r="F951" s="56"/>
      <c r="G951" s="56"/>
      <c r="H951" s="56"/>
      <c r="I951" s="56"/>
      <c r="J951" s="56"/>
      <c r="K951" s="5"/>
      <c r="L951" s="5"/>
      <c r="M951" s="5"/>
      <c r="N951" s="5"/>
      <c r="O951" s="5"/>
      <c r="P951" s="5"/>
      <c r="Q951" s="5"/>
      <c r="R951" s="5"/>
      <c r="S951" s="5"/>
      <c r="T951" s="5"/>
      <c r="U951" s="5"/>
      <c r="V951" s="5"/>
      <c r="W951" s="5"/>
      <c r="X951" s="5"/>
      <c r="Y951" s="5"/>
      <c r="Z951" s="5"/>
    </row>
    <row r="952" spans="1:26" ht="12.75" customHeight="1" x14ac:dyDescent="0.2">
      <c r="A952" s="55"/>
      <c r="B952" s="56"/>
      <c r="C952" s="56"/>
      <c r="D952" s="56"/>
      <c r="E952" s="56"/>
      <c r="F952" s="56"/>
      <c r="G952" s="56"/>
      <c r="H952" s="56"/>
      <c r="I952" s="56"/>
      <c r="J952" s="56"/>
      <c r="K952" s="5"/>
      <c r="L952" s="5"/>
      <c r="M952" s="5"/>
      <c r="N952" s="5"/>
      <c r="O952" s="5"/>
      <c r="P952" s="5"/>
      <c r="Q952" s="5"/>
      <c r="R952" s="5"/>
      <c r="S952" s="5"/>
      <c r="T952" s="5"/>
      <c r="U952" s="5"/>
      <c r="V952" s="5"/>
      <c r="W952" s="5"/>
      <c r="X952" s="5"/>
      <c r="Y952" s="5"/>
      <c r="Z952" s="5"/>
    </row>
    <row r="953" spans="1:26" ht="12.75" customHeight="1" x14ac:dyDescent="0.2">
      <c r="A953" s="55"/>
      <c r="B953" s="56"/>
      <c r="C953" s="56"/>
      <c r="D953" s="56"/>
      <c r="E953" s="56"/>
      <c r="F953" s="56"/>
      <c r="G953" s="56"/>
      <c r="H953" s="56"/>
      <c r="I953" s="56"/>
      <c r="J953" s="56"/>
      <c r="K953" s="5"/>
      <c r="L953" s="5"/>
      <c r="M953" s="5"/>
      <c r="N953" s="5"/>
      <c r="O953" s="5"/>
      <c r="P953" s="5"/>
      <c r="Q953" s="5"/>
      <c r="R953" s="5"/>
      <c r="S953" s="5"/>
      <c r="T953" s="5"/>
      <c r="U953" s="5"/>
      <c r="V953" s="5"/>
      <c r="W953" s="5"/>
      <c r="X953" s="5"/>
      <c r="Y953" s="5"/>
      <c r="Z953" s="5"/>
    </row>
    <row r="954" spans="1:26" ht="12.75" customHeight="1" x14ac:dyDescent="0.2">
      <c r="A954" s="55"/>
      <c r="B954" s="56"/>
      <c r="C954" s="56"/>
      <c r="D954" s="56"/>
      <c r="E954" s="56"/>
      <c r="F954" s="56"/>
      <c r="G954" s="56"/>
      <c r="H954" s="56"/>
      <c r="I954" s="56"/>
      <c r="J954" s="56"/>
      <c r="K954" s="5"/>
      <c r="L954" s="5"/>
      <c r="M954" s="5"/>
      <c r="N954" s="5"/>
      <c r="O954" s="5"/>
      <c r="P954" s="5"/>
      <c r="Q954" s="5"/>
      <c r="R954" s="5"/>
      <c r="S954" s="5"/>
      <c r="T954" s="5"/>
      <c r="U954" s="5"/>
      <c r="V954" s="5"/>
      <c r="W954" s="5"/>
      <c r="X954" s="5"/>
      <c r="Y954" s="5"/>
      <c r="Z954" s="5"/>
    </row>
    <row r="955" spans="1:26" ht="12.75" customHeight="1" x14ac:dyDescent="0.2">
      <c r="A955" s="55"/>
      <c r="B955" s="56"/>
      <c r="C955" s="56"/>
      <c r="D955" s="56"/>
      <c r="E955" s="56"/>
      <c r="F955" s="56"/>
      <c r="G955" s="56"/>
      <c r="H955" s="56"/>
      <c r="I955" s="56"/>
      <c r="J955" s="56"/>
      <c r="K955" s="5"/>
      <c r="L955" s="5"/>
      <c r="M955" s="5"/>
      <c r="N955" s="5"/>
      <c r="O955" s="5"/>
      <c r="P955" s="5"/>
      <c r="Q955" s="5"/>
      <c r="R955" s="5"/>
      <c r="S955" s="5"/>
      <c r="T955" s="5"/>
      <c r="U955" s="5"/>
      <c r="V955" s="5"/>
      <c r="W955" s="5"/>
      <c r="X955" s="5"/>
      <c r="Y955" s="5"/>
      <c r="Z955" s="5"/>
    </row>
    <row r="956" spans="1:26" ht="12.75" customHeight="1" x14ac:dyDescent="0.2">
      <c r="A956" s="55"/>
      <c r="B956" s="56"/>
      <c r="C956" s="56"/>
      <c r="D956" s="56"/>
      <c r="E956" s="56"/>
      <c r="F956" s="56"/>
      <c r="G956" s="56"/>
      <c r="H956" s="56"/>
      <c r="I956" s="56"/>
      <c r="J956" s="56"/>
      <c r="K956" s="5"/>
      <c r="L956" s="5"/>
      <c r="M956" s="5"/>
      <c r="N956" s="5"/>
      <c r="O956" s="5"/>
      <c r="P956" s="5"/>
      <c r="Q956" s="5"/>
      <c r="R956" s="5"/>
      <c r="S956" s="5"/>
      <c r="T956" s="5"/>
      <c r="U956" s="5"/>
      <c r="V956" s="5"/>
      <c r="W956" s="5"/>
      <c r="X956" s="5"/>
      <c r="Y956" s="5"/>
      <c r="Z956" s="5"/>
    </row>
    <row r="957" spans="1:26" ht="12.75" customHeight="1" x14ac:dyDescent="0.2">
      <c r="A957" s="55"/>
      <c r="B957" s="56"/>
      <c r="C957" s="56"/>
      <c r="D957" s="56"/>
      <c r="E957" s="56"/>
      <c r="F957" s="56"/>
      <c r="G957" s="56"/>
      <c r="H957" s="56"/>
      <c r="I957" s="56"/>
      <c r="J957" s="56"/>
      <c r="K957" s="5"/>
      <c r="L957" s="5"/>
      <c r="M957" s="5"/>
      <c r="N957" s="5"/>
      <c r="O957" s="5"/>
      <c r="P957" s="5"/>
      <c r="Q957" s="5"/>
      <c r="R957" s="5"/>
      <c r="S957" s="5"/>
      <c r="T957" s="5"/>
      <c r="U957" s="5"/>
      <c r="V957" s="5"/>
      <c r="W957" s="5"/>
      <c r="X957" s="5"/>
      <c r="Y957" s="5"/>
      <c r="Z957" s="5"/>
    </row>
    <row r="958" spans="1:26" ht="12.75" customHeight="1" x14ac:dyDescent="0.2">
      <c r="A958" s="55"/>
      <c r="B958" s="56"/>
      <c r="C958" s="56"/>
      <c r="D958" s="56"/>
      <c r="E958" s="56"/>
      <c r="F958" s="56"/>
      <c r="G958" s="56"/>
      <c r="H958" s="56"/>
      <c r="I958" s="56"/>
      <c r="J958" s="56"/>
      <c r="K958" s="5"/>
      <c r="L958" s="5"/>
      <c r="M958" s="5"/>
      <c r="N958" s="5"/>
      <c r="O958" s="5"/>
      <c r="P958" s="5"/>
      <c r="Q958" s="5"/>
      <c r="R958" s="5"/>
      <c r="S958" s="5"/>
      <c r="T958" s="5"/>
      <c r="U958" s="5"/>
      <c r="V958" s="5"/>
      <c r="W958" s="5"/>
      <c r="X958" s="5"/>
      <c r="Y958" s="5"/>
      <c r="Z958" s="5"/>
    </row>
    <row r="959" spans="1:26" ht="12.75" customHeight="1" x14ac:dyDescent="0.2">
      <c r="A959" s="55"/>
      <c r="B959" s="56"/>
      <c r="C959" s="56"/>
      <c r="D959" s="56"/>
      <c r="E959" s="56"/>
      <c r="F959" s="56"/>
      <c r="G959" s="56"/>
      <c r="H959" s="56"/>
      <c r="I959" s="56"/>
      <c r="J959" s="56"/>
      <c r="K959" s="5"/>
      <c r="L959" s="5"/>
      <c r="M959" s="5"/>
      <c r="N959" s="5"/>
      <c r="O959" s="5"/>
      <c r="P959" s="5"/>
      <c r="Q959" s="5"/>
      <c r="R959" s="5"/>
      <c r="S959" s="5"/>
      <c r="T959" s="5"/>
      <c r="U959" s="5"/>
      <c r="V959" s="5"/>
      <c r="W959" s="5"/>
      <c r="X959" s="5"/>
      <c r="Y959" s="5"/>
      <c r="Z959" s="5"/>
    </row>
    <row r="960" spans="1:26" ht="12.75" customHeight="1" x14ac:dyDescent="0.2">
      <c r="A960" s="55"/>
      <c r="B960" s="56"/>
      <c r="C960" s="56"/>
      <c r="D960" s="56"/>
      <c r="E960" s="56"/>
      <c r="F960" s="56"/>
      <c r="G960" s="56"/>
      <c r="H960" s="56"/>
      <c r="I960" s="56"/>
      <c r="J960" s="56"/>
      <c r="K960" s="5"/>
      <c r="L960" s="5"/>
      <c r="M960" s="5"/>
      <c r="N960" s="5"/>
      <c r="O960" s="5"/>
      <c r="P960" s="5"/>
      <c r="Q960" s="5"/>
      <c r="R960" s="5"/>
      <c r="S960" s="5"/>
      <c r="T960" s="5"/>
      <c r="U960" s="5"/>
      <c r="V960" s="5"/>
      <c r="W960" s="5"/>
      <c r="X960" s="5"/>
      <c r="Y960" s="5"/>
      <c r="Z960" s="5"/>
    </row>
    <row r="961" spans="1:26" ht="12.75" customHeight="1" x14ac:dyDescent="0.2">
      <c r="A961" s="55"/>
      <c r="B961" s="56"/>
      <c r="C961" s="56"/>
      <c r="D961" s="56"/>
      <c r="E961" s="56"/>
      <c r="F961" s="56"/>
      <c r="G961" s="56"/>
      <c r="H961" s="56"/>
      <c r="I961" s="56"/>
      <c r="J961" s="56"/>
      <c r="K961" s="5"/>
      <c r="L961" s="5"/>
      <c r="M961" s="5"/>
      <c r="N961" s="5"/>
      <c r="O961" s="5"/>
      <c r="P961" s="5"/>
      <c r="Q961" s="5"/>
      <c r="R961" s="5"/>
      <c r="S961" s="5"/>
      <c r="T961" s="5"/>
      <c r="U961" s="5"/>
      <c r="V961" s="5"/>
      <c r="W961" s="5"/>
      <c r="X961" s="5"/>
      <c r="Y961" s="5"/>
      <c r="Z961" s="5"/>
    </row>
    <row r="962" spans="1:26" ht="12.75" customHeight="1" x14ac:dyDescent="0.2">
      <c r="A962" s="55"/>
      <c r="B962" s="56"/>
      <c r="C962" s="56"/>
      <c r="D962" s="56"/>
      <c r="E962" s="56"/>
      <c r="F962" s="56"/>
      <c r="G962" s="56"/>
      <c r="H962" s="56"/>
      <c r="I962" s="56"/>
      <c r="J962" s="56"/>
      <c r="K962" s="5"/>
      <c r="L962" s="5"/>
      <c r="M962" s="5"/>
      <c r="N962" s="5"/>
      <c r="O962" s="5"/>
      <c r="P962" s="5"/>
      <c r="Q962" s="5"/>
      <c r="R962" s="5"/>
      <c r="S962" s="5"/>
      <c r="T962" s="5"/>
      <c r="U962" s="5"/>
      <c r="V962" s="5"/>
      <c r="W962" s="5"/>
      <c r="X962" s="5"/>
      <c r="Y962" s="5"/>
      <c r="Z962" s="5"/>
    </row>
    <row r="963" spans="1:26" ht="12.75" customHeight="1" x14ac:dyDescent="0.2">
      <c r="A963" s="55"/>
      <c r="B963" s="56"/>
      <c r="C963" s="56"/>
      <c r="D963" s="56"/>
      <c r="E963" s="56"/>
      <c r="F963" s="56"/>
      <c r="G963" s="56"/>
      <c r="H963" s="56"/>
      <c r="I963" s="56"/>
      <c r="J963" s="56"/>
      <c r="K963" s="5"/>
      <c r="L963" s="5"/>
      <c r="M963" s="5"/>
      <c r="N963" s="5"/>
      <c r="O963" s="5"/>
      <c r="P963" s="5"/>
      <c r="Q963" s="5"/>
      <c r="R963" s="5"/>
      <c r="S963" s="5"/>
      <c r="T963" s="5"/>
      <c r="U963" s="5"/>
      <c r="V963" s="5"/>
      <c r="W963" s="5"/>
      <c r="X963" s="5"/>
      <c r="Y963" s="5"/>
      <c r="Z963" s="5"/>
    </row>
    <row r="964" spans="1:26" ht="12.75" customHeight="1" x14ac:dyDescent="0.2">
      <c r="A964" s="55"/>
      <c r="B964" s="56"/>
      <c r="C964" s="56"/>
      <c r="D964" s="56"/>
      <c r="E964" s="56"/>
      <c r="F964" s="56"/>
      <c r="G964" s="56"/>
      <c r="H964" s="56"/>
      <c r="I964" s="56"/>
      <c r="J964" s="56"/>
      <c r="K964" s="5"/>
      <c r="L964" s="5"/>
      <c r="M964" s="5"/>
      <c r="N964" s="5"/>
      <c r="O964" s="5"/>
      <c r="P964" s="5"/>
      <c r="Q964" s="5"/>
      <c r="R964" s="5"/>
      <c r="S964" s="5"/>
      <c r="T964" s="5"/>
      <c r="U964" s="5"/>
      <c r="V964" s="5"/>
      <c r="W964" s="5"/>
      <c r="X964" s="5"/>
      <c r="Y964" s="5"/>
      <c r="Z964" s="5"/>
    </row>
    <row r="965" spans="1:26" ht="12.75" customHeight="1" x14ac:dyDescent="0.2">
      <c r="A965" s="55"/>
      <c r="B965" s="56"/>
      <c r="C965" s="56"/>
      <c r="D965" s="56"/>
      <c r="E965" s="56"/>
      <c r="F965" s="56"/>
      <c r="G965" s="56"/>
      <c r="H965" s="56"/>
      <c r="I965" s="56"/>
      <c r="J965" s="56"/>
      <c r="K965" s="5"/>
      <c r="L965" s="5"/>
      <c r="M965" s="5"/>
      <c r="N965" s="5"/>
      <c r="O965" s="5"/>
      <c r="P965" s="5"/>
      <c r="Q965" s="5"/>
      <c r="R965" s="5"/>
      <c r="S965" s="5"/>
      <c r="T965" s="5"/>
      <c r="U965" s="5"/>
      <c r="V965" s="5"/>
      <c r="W965" s="5"/>
      <c r="X965" s="5"/>
      <c r="Y965" s="5"/>
      <c r="Z965" s="5"/>
    </row>
    <row r="966" spans="1:26" ht="12.75" customHeight="1" x14ac:dyDescent="0.2">
      <c r="A966" s="55"/>
      <c r="B966" s="56"/>
      <c r="C966" s="56"/>
      <c r="D966" s="56"/>
      <c r="E966" s="56"/>
      <c r="F966" s="56"/>
      <c r="G966" s="56"/>
      <c r="H966" s="56"/>
      <c r="I966" s="56"/>
      <c r="J966" s="56"/>
      <c r="K966" s="5"/>
      <c r="L966" s="5"/>
      <c r="M966" s="5"/>
      <c r="N966" s="5"/>
      <c r="O966" s="5"/>
      <c r="P966" s="5"/>
      <c r="Q966" s="5"/>
      <c r="R966" s="5"/>
      <c r="S966" s="5"/>
      <c r="T966" s="5"/>
      <c r="U966" s="5"/>
      <c r="V966" s="5"/>
      <c r="W966" s="5"/>
      <c r="X966" s="5"/>
      <c r="Y966" s="5"/>
      <c r="Z966" s="5"/>
    </row>
    <row r="967" spans="1:26" ht="12.75" customHeight="1" x14ac:dyDescent="0.2">
      <c r="A967" s="55"/>
      <c r="B967" s="56"/>
      <c r="C967" s="56"/>
      <c r="D967" s="56"/>
      <c r="E967" s="56"/>
      <c r="F967" s="56"/>
      <c r="G967" s="56"/>
      <c r="H967" s="56"/>
      <c r="I967" s="56"/>
      <c r="J967" s="56"/>
      <c r="K967" s="5"/>
      <c r="L967" s="5"/>
      <c r="M967" s="5"/>
      <c r="N967" s="5"/>
      <c r="O967" s="5"/>
      <c r="P967" s="5"/>
      <c r="Q967" s="5"/>
      <c r="R967" s="5"/>
      <c r="S967" s="5"/>
      <c r="T967" s="5"/>
      <c r="U967" s="5"/>
      <c r="V967" s="5"/>
      <c r="W967" s="5"/>
      <c r="X967" s="5"/>
      <c r="Y967" s="5"/>
      <c r="Z967" s="5"/>
    </row>
    <row r="968" spans="1:26" ht="12.75" customHeight="1" x14ac:dyDescent="0.2">
      <c r="A968" s="55"/>
      <c r="B968" s="56"/>
      <c r="C968" s="56"/>
      <c r="D968" s="56"/>
      <c r="E968" s="56"/>
      <c r="F968" s="56"/>
      <c r="G968" s="56"/>
      <c r="H968" s="56"/>
      <c r="I968" s="56"/>
      <c r="J968" s="56"/>
      <c r="K968" s="5"/>
      <c r="L968" s="5"/>
      <c r="M968" s="5"/>
      <c r="N968" s="5"/>
      <c r="O968" s="5"/>
      <c r="P968" s="5"/>
      <c r="Q968" s="5"/>
      <c r="R968" s="5"/>
      <c r="S968" s="5"/>
      <c r="T968" s="5"/>
      <c r="U968" s="5"/>
      <c r="V968" s="5"/>
      <c r="W968" s="5"/>
      <c r="X968" s="5"/>
      <c r="Y968" s="5"/>
      <c r="Z968" s="5"/>
    </row>
    <row r="969" spans="1:26" ht="12.75" customHeight="1" x14ac:dyDescent="0.2">
      <c r="A969" s="55"/>
      <c r="B969" s="56"/>
      <c r="C969" s="56"/>
      <c r="D969" s="56"/>
      <c r="E969" s="56"/>
      <c r="F969" s="56"/>
      <c r="G969" s="56"/>
      <c r="H969" s="56"/>
      <c r="I969" s="56"/>
      <c r="J969" s="56"/>
      <c r="K969" s="5"/>
      <c r="L969" s="5"/>
      <c r="M969" s="5"/>
      <c r="N969" s="5"/>
      <c r="O969" s="5"/>
      <c r="P969" s="5"/>
      <c r="Q969" s="5"/>
      <c r="R969" s="5"/>
      <c r="S969" s="5"/>
      <c r="T969" s="5"/>
      <c r="U969" s="5"/>
      <c r="V969" s="5"/>
      <c r="W969" s="5"/>
      <c r="X969" s="5"/>
      <c r="Y969" s="5"/>
      <c r="Z969" s="5"/>
    </row>
    <row r="970" spans="1:26" ht="12.75" customHeight="1" x14ac:dyDescent="0.2">
      <c r="A970" s="55"/>
      <c r="B970" s="56"/>
      <c r="C970" s="56"/>
      <c r="D970" s="56"/>
      <c r="E970" s="56"/>
      <c r="F970" s="56"/>
      <c r="G970" s="56"/>
      <c r="H970" s="56"/>
      <c r="I970" s="56"/>
      <c r="J970" s="56"/>
      <c r="K970" s="5"/>
      <c r="L970" s="5"/>
      <c r="M970" s="5"/>
      <c r="N970" s="5"/>
      <c r="O970" s="5"/>
      <c r="P970" s="5"/>
      <c r="Q970" s="5"/>
      <c r="R970" s="5"/>
      <c r="S970" s="5"/>
      <c r="T970" s="5"/>
      <c r="U970" s="5"/>
      <c r="V970" s="5"/>
      <c r="W970" s="5"/>
      <c r="X970" s="5"/>
      <c r="Y970" s="5"/>
      <c r="Z970" s="5"/>
    </row>
    <row r="971" spans="1:26" ht="12.75" customHeight="1" x14ac:dyDescent="0.2">
      <c r="A971" s="55"/>
      <c r="B971" s="56"/>
      <c r="C971" s="56"/>
      <c r="D971" s="56"/>
      <c r="E971" s="56"/>
      <c r="F971" s="56"/>
      <c r="G971" s="56"/>
      <c r="H971" s="56"/>
      <c r="I971" s="56"/>
      <c r="J971" s="56"/>
      <c r="K971" s="5"/>
      <c r="L971" s="5"/>
      <c r="M971" s="5"/>
      <c r="N971" s="5"/>
      <c r="O971" s="5"/>
      <c r="P971" s="5"/>
      <c r="Q971" s="5"/>
      <c r="R971" s="5"/>
      <c r="S971" s="5"/>
      <c r="T971" s="5"/>
      <c r="U971" s="5"/>
      <c r="V971" s="5"/>
      <c r="W971" s="5"/>
      <c r="X971" s="5"/>
      <c r="Y971" s="5"/>
      <c r="Z971" s="5"/>
    </row>
    <row r="972" spans="1:26" ht="12.75" customHeight="1" x14ac:dyDescent="0.2">
      <c r="A972" s="55"/>
      <c r="B972" s="56"/>
      <c r="C972" s="56"/>
      <c r="D972" s="56"/>
      <c r="E972" s="56"/>
      <c r="F972" s="56"/>
      <c r="G972" s="56"/>
      <c r="H972" s="56"/>
      <c r="I972" s="56"/>
      <c r="J972" s="56"/>
      <c r="K972" s="5"/>
      <c r="L972" s="5"/>
      <c r="M972" s="5"/>
      <c r="N972" s="5"/>
      <c r="O972" s="5"/>
      <c r="P972" s="5"/>
      <c r="Q972" s="5"/>
      <c r="R972" s="5"/>
      <c r="S972" s="5"/>
      <c r="T972" s="5"/>
      <c r="U972" s="5"/>
      <c r="V972" s="5"/>
      <c r="W972" s="5"/>
      <c r="X972" s="5"/>
      <c r="Y972" s="5"/>
      <c r="Z972" s="5"/>
    </row>
    <row r="973" spans="1:26" ht="12.75" customHeight="1" x14ac:dyDescent="0.2">
      <c r="A973" s="55"/>
      <c r="B973" s="56"/>
      <c r="C973" s="56"/>
      <c r="D973" s="56"/>
      <c r="E973" s="56"/>
      <c r="F973" s="56"/>
      <c r="G973" s="56"/>
      <c r="H973" s="56"/>
      <c r="I973" s="56"/>
      <c r="J973" s="56"/>
      <c r="K973" s="5"/>
      <c r="L973" s="5"/>
      <c r="M973" s="5"/>
      <c r="N973" s="5"/>
      <c r="O973" s="5"/>
      <c r="P973" s="5"/>
      <c r="Q973" s="5"/>
      <c r="R973" s="5"/>
      <c r="S973" s="5"/>
      <c r="T973" s="5"/>
      <c r="U973" s="5"/>
      <c r="V973" s="5"/>
      <c r="W973" s="5"/>
      <c r="X973" s="5"/>
      <c r="Y973" s="5"/>
      <c r="Z973" s="5"/>
    </row>
    <row r="974" spans="1:26" ht="12.75" customHeight="1" x14ac:dyDescent="0.2">
      <c r="A974" s="55"/>
      <c r="B974" s="56"/>
      <c r="C974" s="56"/>
      <c r="D974" s="56"/>
      <c r="E974" s="56"/>
      <c r="F974" s="56"/>
      <c r="G974" s="56"/>
      <c r="H974" s="56"/>
      <c r="I974" s="56"/>
      <c r="J974" s="56"/>
      <c r="K974" s="5"/>
      <c r="L974" s="5"/>
      <c r="M974" s="5"/>
      <c r="N974" s="5"/>
      <c r="O974" s="5"/>
      <c r="P974" s="5"/>
      <c r="Q974" s="5"/>
      <c r="R974" s="5"/>
      <c r="S974" s="5"/>
      <c r="T974" s="5"/>
      <c r="U974" s="5"/>
      <c r="V974" s="5"/>
      <c r="W974" s="5"/>
      <c r="X974" s="5"/>
      <c r="Y974" s="5"/>
      <c r="Z974" s="5"/>
    </row>
    <row r="975" spans="1:26" ht="12.75" customHeight="1" x14ac:dyDescent="0.2">
      <c r="A975" s="55"/>
      <c r="B975" s="56"/>
      <c r="C975" s="56"/>
      <c r="D975" s="56"/>
      <c r="E975" s="56"/>
      <c r="F975" s="56"/>
      <c r="G975" s="56"/>
      <c r="H975" s="56"/>
      <c r="I975" s="56"/>
      <c r="J975" s="56"/>
      <c r="K975" s="5"/>
      <c r="L975" s="5"/>
      <c r="M975" s="5"/>
      <c r="N975" s="5"/>
      <c r="O975" s="5"/>
      <c r="P975" s="5"/>
      <c r="Q975" s="5"/>
      <c r="R975" s="5"/>
      <c r="S975" s="5"/>
      <c r="T975" s="5"/>
      <c r="U975" s="5"/>
      <c r="V975" s="5"/>
      <c r="W975" s="5"/>
      <c r="X975" s="5"/>
      <c r="Y975" s="5"/>
      <c r="Z975" s="5"/>
    </row>
    <row r="976" spans="1:26" ht="12.75" customHeight="1" x14ac:dyDescent="0.2">
      <c r="A976" s="55"/>
      <c r="B976" s="56"/>
      <c r="C976" s="56"/>
      <c r="D976" s="56"/>
      <c r="E976" s="56"/>
      <c r="F976" s="56"/>
      <c r="G976" s="56"/>
      <c r="H976" s="56"/>
      <c r="I976" s="56"/>
      <c r="J976" s="56"/>
      <c r="K976" s="5"/>
      <c r="L976" s="5"/>
      <c r="M976" s="5"/>
      <c r="N976" s="5"/>
      <c r="O976" s="5"/>
      <c r="P976" s="5"/>
      <c r="Q976" s="5"/>
      <c r="R976" s="5"/>
      <c r="S976" s="5"/>
      <c r="T976" s="5"/>
      <c r="U976" s="5"/>
      <c r="V976" s="5"/>
      <c r="W976" s="5"/>
      <c r="X976" s="5"/>
      <c r="Y976" s="5"/>
      <c r="Z976" s="5"/>
    </row>
    <row r="977" spans="1:26" ht="12.75" customHeight="1" x14ac:dyDescent="0.2">
      <c r="A977" s="55"/>
      <c r="B977" s="56"/>
      <c r="C977" s="56"/>
      <c r="D977" s="56"/>
      <c r="E977" s="56"/>
      <c r="F977" s="56"/>
      <c r="G977" s="56"/>
      <c r="H977" s="56"/>
      <c r="I977" s="56"/>
      <c r="J977" s="56"/>
      <c r="K977" s="5"/>
      <c r="L977" s="5"/>
      <c r="M977" s="5"/>
      <c r="N977" s="5"/>
      <c r="O977" s="5"/>
      <c r="P977" s="5"/>
      <c r="Q977" s="5"/>
      <c r="R977" s="5"/>
      <c r="S977" s="5"/>
      <c r="T977" s="5"/>
      <c r="U977" s="5"/>
      <c r="V977" s="5"/>
      <c r="W977" s="5"/>
      <c r="X977" s="5"/>
      <c r="Y977" s="5"/>
      <c r="Z977" s="5"/>
    </row>
    <row r="978" spans="1:26" ht="12.75" customHeight="1" x14ac:dyDescent="0.2">
      <c r="A978" s="55"/>
      <c r="B978" s="56"/>
      <c r="C978" s="56"/>
      <c r="D978" s="56"/>
      <c r="E978" s="56"/>
      <c r="F978" s="56"/>
      <c r="G978" s="56"/>
      <c r="H978" s="56"/>
      <c r="I978" s="56"/>
      <c r="J978" s="56"/>
      <c r="K978" s="5"/>
      <c r="L978" s="5"/>
      <c r="M978" s="5"/>
      <c r="N978" s="5"/>
      <c r="O978" s="5"/>
      <c r="P978" s="5"/>
      <c r="Q978" s="5"/>
      <c r="R978" s="5"/>
      <c r="S978" s="5"/>
      <c r="T978" s="5"/>
      <c r="U978" s="5"/>
      <c r="V978" s="5"/>
      <c r="W978" s="5"/>
      <c r="X978" s="5"/>
      <c r="Y978" s="5"/>
      <c r="Z978" s="5"/>
    </row>
    <row r="979" spans="1:26" ht="12.75" customHeight="1" x14ac:dyDescent="0.2">
      <c r="A979" s="55"/>
      <c r="B979" s="56"/>
      <c r="C979" s="56"/>
      <c r="D979" s="56"/>
      <c r="E979" s="56"/>
      <c r="F979" s="56"/>
      <c r="G979" s="56"/>
      <c r="H979" s="56"/>
      <c r="I979" s="56"/>
      <c r="J979" s="56"/>
      <c r="K979" s="5"/>
      <c r="L979" s="5"/>
      <c r="M979" s="5"/>
      <c r="N979" s="5"/>
      <c r="O979" s="5"/>
      <c r="P979" s="5"/>
      <c r="Q979" s="5"/>
      <c r="R979" s="5"/>
      <c r="S979" s="5"/>
      <c r="T979" s="5"/>
      <c r="U979" s="5"/>
      <c r="V979" s="5"/>
      <c r="W979" s="5"/>
      <c r="X979" s="5"/>
      <c r="Y979" s="5"/>
      <c r="Z979" s="5"/>
    </row>
    <row r="980" spans="1:26" ht="12.75" customHeight="1" x14ac:dyDescent="0.2">
      <c r="A980" s="55"/>
      <c r="B980" s="56"/>
      <c r="C980" s="56"/>
      <c r="D980" s="56"/>
      <c r="E980" s="56"/>
      <c r="F980" s="56"/>
      <c r="G980" s="56"/>
      <c r="H980" s="56"/>
      <c r="I980" s="56"/>
      <c r="J980" s="56"/>
      <c r="K980" s="5"/>
      <c r="L980" s="5"/>
      <c r="M980" s="5"/>
      <c r="N980" s="5"/>
      <c r="O980" s="5"/>
      <c r="P980" s="5"/>
      <c r="Q980" s="5"/>
      <c r="R980" s="5"/>
      <c r="S980" s="5"/>
      <c r="T980" s="5"/>
      <c r="U980" s="5"/>
      <c r="V980" s="5"/>
      <c r="W980" s="5"/>
      <c r="X980" s="5"/>
      <c r="Y980" s="5"/>
      <c r="Z980" s="5"/>
    </row>
    <row r="981" spans="1:26" ht="12.75" customHeight="1" x14ac:dyDescent="0.2">
      <c r="A981" s="55"/>
      <c r="B981" s="56"/>
      <c r="C981" s="56"/>
      <c r="D981" s="56"/>
      <c r="E981" s="56"/>
      <c r="F981" s="56"/>
      <c r="G981" s="56"/>
      <c r="H981" s="56"/>
      <c r="I981" s="56"/>
      <c r="J981" s="56"/>
      <c r="K981" s="5"/>
      <c r="L981" s="5"/>
      <c r="M981" s="5"/>
      <c r="N981" s="5"/>
      <c r="O981" s="5"/>
      <c r="P981" s="5"/>
      <c r="Q981" s="5"/>
      <c r="R981" s="5"/>
      <c r="S981" s="5"/>
      <c r="T981" s="5"/>
      <c r="U981" s="5"/>
      <c r="V981" s="5"/>
      <c r="W981" s="5"/>
      <c r="X981" s="5"/>
      <c r="Y981" s="5"/>
      <c r="Z981" s="5"/>
    </row>
    <row r="982" spans="1:26" ht="12.75" customHeight="1" x14ac:dyDescent="0.2">
      <c r="A982" s="55"/>
      <c r="B982" s="56"/>
      <c r="C982" s="56"/>
      <c r="D982" s="56"/>
      <c r="E982" s="56"/>
      <c r="F982" s="56"/>
      <c r="G982" s="56"/>
      <c r="H982" s="56"/>
      <c r="I982" s="56"/>
      <c r="J982" s="56"/>
      <c r="K982" s="5"/>
      <c r="L982" s="5"/>
      <c r="M982" s="5"/>
      <c r="N982" s="5"/>
      <c r="O982" s="5"/>
      <c r="P982" s="5"/>
      <c r="Q982" s="5"/>
      <c r="R982" s="5"/>
      <c r="S982" s="5"/>
      <c r="T982" s="5"/>
      <c r="U982" s="5"/>
      <c r="V982" s="5"/>
      <c r="W982" s="5"/>
      <c r="X982" s="5"/>
      <c r="Y982" s="5"/>
      <c r="Z982" s="5"/>
    </row>
    <row r="983" spans="1:26" ht="12.75" customHeight="1" x14ac:dyDescent="0.2">
      <c r="A983" s="55"/>
      <c r="B983" s="56"/>
      <c r="C983" s="56"/>
      <c r="D983" s="56"/>
      <c r="E983" s="56"/>
      <c r="F983" s="56"/>
      <c r="G983" s="56"/>
      <c r="H983" s="56"/>
      <c r="I983" s="56"/>
      <c r="J983" s="56"/>
      <c r="K983" s="5"/>
      <c r="L983" s="5"/>
      <c r="M983" s="5"/>
      <c r="N983" s="5"/>
      <c r="O983" s="5"/>
      <c r="P983" s="5"/>
      <c r="Q983" s="5"/>
      <c r="R983" s="5"/>
      <c r="S983" s="5"/>
      <c r="T983" s="5"/>
      <c r="U983" s="5"/>
      <c r="V983" s="5"/>
      <c r="W983" s="5"/>
      <c r="X983" s="5"/>
      <c r="Y983" s="5"/>
      <c r="Z983" s="5"/>
    </row>
    <row r="984" spans="1:26" ht="12.75" customHeight="1" x14ac:dyDescent="0.2">
      <c r="A984" s="55"/>
      <c r="B984" s="56"/>
      <c r="C984" s="56"/>
      <c r="D984" s="56"/>
      <c r="E984" s="56"/>
      <c r="F984" s="56"/>
      <c r="G984" s="56"/>
      <c r="H984" s="56"/>
      <c r="I984" s="56"/>
      <c r="J984" s="56"/>
      <c r="K984" s="5"/>
      <c r="L984" s="5"/>
      <c r="M984" s="5"/>
      <c r="N984" s="5"/>
      <c r="O984" s="5"/>
      <c r="P984" s="5"/>
      <c r="Q984" s="5"/>
      <c r="R984" s="5"/>
      <c r="S984" s="5"/>
      <c r="T984" s="5"/>
      <c r="U984" s="5"/>
      <c r="V984" s="5"/>
      <c r="W984" s="5"/>
      <c r="X984" s="5"/>
      <c r="Y984" s="5"/>
      <c r="Z984" s="5"/>
    </row>
    <row r="985" spans="1:26" ht="12.75" customHeight="1" x14ac:dyDescent="0.2">
      <c r="A985" s="55"/>
      <c r="B985" s="56"/>
      <c r="C985" s="56"/>
      <c r="D985" s="56"/>
      <c r="E985" s="56"/>
      <c r="F985" s="56"/>
      <c r="G985" s="56"/>
      <c r="H985" s="56"/>
      <c r="I985" s="56"/>
      <c r="J985" s="56"/>
      <c r="K985" s="5"/>
      <c r="L985" s="5"/>
      <c r="M985" s="5"/>
      <c r="N985" s="5"/>
      <c r="O985" s="5"/>
      <c r="P985" s="5"/>
      <c r="Q985" s="5"/>
      <c r="R985" s="5"/>
      <c r="S985" s="5"/>
      <c r="T985" s="5"/>
      <c r="U985" s="5"/>
      <c r="V985" s="5"/>
      <c r="W985" s="5"/>
      <c r="X985" s="5"/>
      <c r="Y985" s="5"/>
      <c r="Z985" s="5"/>
    </row>
    <row r="986" spans="1:26" ht="12.75" customHeight="1" x14ac:dyDescent="0.2">
      <c r="A986" s="55"/>
      <c r="B986" s="56"/>
      <c r="C986" s="56"/>
      <c r="D986" s="56"/>
      <c r="E986" s="56"/>
      <c r="F986" s="56"/>
      <c r="G986" s="56"/>
      <c r="H986" s="56"/>
      <c r="I986" s="56"/>
      <c r="J986" s="56"/>
      <c r="K986" s="5"/>
      <c r="L986" s="5"/>
      <c r="M986" s="5"/>
      <c r="N986" s="5"/>
      <c r="O986" s="5"/>
      <c r="P986" s="5"/>
      <c r="Q986" s="5"/>
      <c r="R986" s="5"/>
      <c r="S986" s="5"/>
      <c r="T986" s="5"/>
      <c r="U986" s="5"/>
      <c r="V986" s="5"/>
      <c r="W986" s="5"/>
      <c r="X986" s="5"/>
      <c r="Y986" s="5"/>
      <c r="Z986" s="5"/>
    </row>
    <row r="987" spans="1:26" ht="12.75" customHeight="1" x14ac:dyDescent="0.2">
      <c r="A987" s="55"/>
      <c r="B987" s="56"/>
      <c r="C987" s="56"/>
      <c r="D987" s="56"/>
      <c r="E987" s="56"/>
      <c r="F987" s="56"/>
      <c r="G987" s="56"/>
      <c r="H987" s="56"/>
      <c r="I987" s="56"/>
      <c r="J987" s="56"/>
      <c r="K987" s="5"/>
      <c r="L987" s="5"/>
      <c r="M987" s="5"/>
      <c r="N987" s="5"/>
      <c r="O987" s="5"/>
      <c r="P987" s="5"/>
      <c r="Q987" s="5"/>
      <c r="R987" s="5"/>
      <c r="S987" s="5"/>
      <c r="T987" s="5"/>
      <c r="U987" s="5"/>
      <c r="V987" s="5"/>
      <c r="W987" s="5"/>
      <c r="X987" s="5"/>
      <c r="Y987" s="5"/>
      <c r="Z987" s="5"/>
    </row>
    <row r="988" spans="1:26" ht="12.75" customHeight="1" x14ac:dyDescent="0.2">
      <c r="A988" s="55"/>
      <c r="B988" s="56"/>
      <c r="C988" s="56"/>
      <c r="D988" s="56"/>
      <c r="E988" s="56"/>
      <c r="F988" s="56"/>
      <c r="G988" s="56"/>
      <c r="H988" s="56"/>
      <c r="I988" s="56"/>
      <c r="J988" s="56"/>
      <c r="K988" s="5"/>
      <c r="L988" s="5"/>
      <c r="M988" s="5"/>
      <c r="N988" s="5"/>
      <c r="O988" s="5"/>
      <c r="P988" s="5"/>
      <c r="Q988" s="5"/>
      <c r="R988" s="5"/>
      <c r="S988" s="5"/>
      <c r="T988" s="5"/>
      <c r="U988" s="5"/>
      <c r="V988" s="5"/>
      <c r="W988" s="5"/>
      <c r="X988" s="5"/>
      <c r="Y988" s="5"/>
      <c r="Z988" s="5"/>
    </row>
    <row r="989" spans="1:26" ht="12.75" customHeight="1" x14ac:dyDescent="0.2">
      <c r="A989" s="55"/>
      <c r="B989" s="56"/>
      <c r="C989" s="56"/>
      <c r="D989" s="56"/>
      <c r="E989" s="56"/>
      <c r="F989" s="56"/>
      <c r="G989" s="56"/>
      <c r="H989" s="56"/>
      <c r="I989" s="56"/>
      <c r="J989" s="56"/>
      <c r="K989" s="5"/>
      <c r="L989" s="5"/>
      <c r="M989" s="5"/>
      <c r="N989" s="5"/>
      <c r="O989" s="5"/>
      <c r="P989" s="5"/>
      <c r="Q989" s="5"/>
      <c r="R989" s="5"/>
      <c r="S989" s="5"/>
      <c r="T989" s="5"/>
      <c r="U989" s="5"/>
      <c r="V989" s="5"/>
      <c r="W989" s="5"/>
      <c r="X989" s="5"/>
      <c r="Y989" s="5"/>
      <c r="Z989" s="5"/>
    </row>
    <row r="990" spans="1:26" ht="12.75" customHeight="1" x14ac:dyDescent="0.2">
      <c r="A990" s="55"/>
      <c r="B990" s="56"/>
      <c r="C990" s="56"/>
      <c r="D990" s="56"/>
      <c r="E990" s="56"/>
      <c r="F990" s="56"/>
      <c r="G990" s="56"/>
      <c r="H990" s="56"/>
      <c r="I990" s="56"/>
      <c r="J990" s="56"/>
      <c r="K990" s="5"/>
      <c r="L990" s="5"/>
      <c r="M990" s="5"/>
      <c r="N990" s="5"/>
      <c r="O990" s="5"/>
      <c r="P990" s="5"/>
      <c r="Q990" s="5"/>
      <c r="R990" s="5"/>
      <c r="S990" s="5"/>
      <c r="T990" s="5"/>
      <c r="U990" s="5"/>
      <c r="V990" s="5"/>
      <c r="W990" s="5"/>
      <c r="X990" s="5"/>
      <c r="Y990" s="5"/>
      <c r="Z990" s="5"/>
    </row>
    <row r="991" spans="1:26" ht="12.75" customHeight="1" x14ac:dyDescent="0.2">
      <c r="A991" s="55"/>
      <c r="B991" s="56"/>
      <c r="C991" s="56"/>
      <c r="D991" s="56"/>
      <c r="E991" s="56"/>
      <c r="F991" s="56"/>
      <c r="G991" s="56"/>
      <c r="H991" s="56"/>
      <c r="I991" s="56"/>
      <c r="J991" s="56"/>
      <c r="K991" s="5"/>
      <c r="L991" s="5"/>
      <c r="M991" s="5"/>
      <c r="N991" s="5"/>
      <c r="O991" s="5"/>
      <c r="P991" s="5"/>
      <c r="Q991" s="5"/>
      <c r="R991" s="5"/>
      <c r="S991" s="5"/>
      <c r="T991" s="5"/>
      <c r="U991" s="5"/>
      <c r="V991" s="5"/>
      <c r="W991" s="5"/>
      <c r="X991" s="5"/>
      <c r="Y991" s="5"/>
      <c r="Z991" s="5"/>
    </row>
    <row r="992" spans="1:26" ht="12.75" customHeight="1" x14ac:dyDescent="0.2">
      <c r="A992" s="55"/>
      <c r="B992" s="56"/>
      <c r="C992" s="56"/>
      <c r="D992" s="56"/>
      <c r="E992" s="56"/>
      <c r="F992" s="56"/>
      <c r="G992" s="56"/>
      <c r="H992" s="56"/>
      <c r="I992" s="56"/>
      <c r="J992" s="56"/>
      <c r="K992" s="5"/>
      <c r="L992" s="5"/>
      <c r="M992" s="5"/>
      <c r="N992" s="5"/>
      <c r="O992" s="5"/>
      <c r="P992" s="5"/>
      <c r="Q992" s="5"/>
      <c r="R992" s="5"/>
      <c r="S992" s="5"/>
      <c r="T992" s="5"/>
      <c r="U992" s="5"/>
      <c r="V992" s="5"/>
      <c r="W992" s="5"/>
      <c r="X992" s="5"/>
      <c r="Y992" s="5"/>
      <c r="Z992" s="5"/>
    </row>
    <row r="993" spans="1:26" ht="12.75" customHeight="1" x14ac:dyDescent="0.2">
      <c r="A993" s="55"/>
      <c r="B993" s="56"/>
      <c r="C993" s="56"/>
      <c r="D993" s="56"/>
      <c r="E993" s="56"/>
      <c r="F993" s="56"/>
      <c r="G993" s="56"/>
      <c r="H993" s="56"/>
      <c r="I993" s="56"/>
      <c r="J993" s="56"/>
      <c r="K993" s="5"/>
      <c r="L993" s="5"/>
      <c r="M993" s="5"/>
      <c r="N993" s="5"/>
      <c r="O993" s="5"/>
      <c r="P993" s="5"/>
      <c r="Q993" s="5"/>
      <c r="R993" s="5"/>
      <c r="S993" s="5"/>
      <c r="T993" s="5"/>
      <c r="U993" s="5"/>
      <c r="V993" s="5"/>
      <c r="W993" s="5"/>
      <c r="X993" s="5"/>
      <c r="Y993" s="5"/>
      <c r="Z993" s="5"/>
    </row>
    <row r="994" spans="1:26" ht="12.75" customHeight="1" x14ac:dyDescent="0.2">
      <c r="A994" s="55"/>
      <c r="B994" s="56"/>
      <c r="C994" s="56"/>
      <c r="D994" s="56"/>
      <c r="E994" s="56"/>
      <c r="F994" s="56"/>
      <c r="G994" s="56"/>
      <c r="H994" s="56"/>
      <c r="I994" s="56"/>
      <c r="J994" s="56"/>
      <c r="K994" s="5"/>
      <c r="L994" s="5"/>
      <c r="M994" s="5"/>
      <c r="N994" s="5"/>
      <c r="O994" s="5"/>
      <c r="P994" s="5"/>
      <c r="Q994" s="5"/>
      <c r="R994" s="5"/>
      <c r="S994" s="5"/>
      <c r="T994" s="5"/>
      <c r="U994" s="5"/>
      <c r="V994" s="5"/>
      <c r="W994" s="5"/>
      <c r="X994" s="5"/>
      <c r="Y994" s="5"/>
      <c r="Z994" s="5"/>
    </row>
    <row r="995" spans="1:26" ht="12.75" customHeight="1" x14ac:dyDescent="0.2">
      <c r="A995" s="55"/>
      <c r="B995" s="56"/>
      <c r="C995" s="56"/>
      <c r="D995" s="56"/>
      <c r="E995" s="56"/>
      <c r="F995" s="56"/>
      <c r="G995" s="56"/>
      <c r="H995" s="56"/>
      <c r="I995" s="56"/>
      <c r="J995" s="56"/>
      <c r="K995" s="5"/>
      <c r="L995" s="5"/>
      <c r="M995" s="5"/>
      <c r="N995" s="5"/>
      <c r="O995" s="5"/>
      <c r="P995" s="5"/>
      <c r="Q995" s="5"/>
      <c r="R995" s="5"/>
      <c r="S995" s="5"/>
      <c r="T995" s="5"/>
      <c r="U995" s="5"/>
      <c r="V995" s="5"/>
      <c r="W995" s="5"/>
      <c r="X995" s="5"/>
      <c r="Y995" s="5"/>
      <c r="Z995" s="5"/>
    </row>
    <row r="996" spans="1:26" ht="12.75" customHeight="1" x14ac:dyDescent="0.2">
      <c r="A996" s="55"/>
      <c r="B996" s="56"/>
      <c r="C996" s="56"/>
      <c r="D996" s="56"/>
      <c r="E996" s="56"/>
      <c r="F996" s="56"/>
      <c r="G996" s="56"/>
      <c r="H996" s="56"/>
      <c r="I996" s="56"/>
      <c r="J996" s="56"/>
      <c r="K996" s="5"/>
      <c r="L996" s="5"/>
      <c r="M996" s="5"/>
      <c r="N996" s="5"/>
      <c r="O996" s="5"/>
      <c r="P996" s="5"/>
      <c r="Q996" s="5"/>
      <c r="R996" s="5"/>
      <c r="S996" s="5"/>
      <c r="T996" s="5"/>
      <c r="U996" s="5"/>
      <c r="V996" s="5"/>
      <c r="W996" s="5"/>
      <c r="X996" s="5"/>
      <c r="Y996" s="5"/>
      <c r="Z996" s="5"/>
    </row>
    <row r="997" spans="1:26" ht="12.75" customHeight="1" x14ac:dyDescent="0.2">
      <c r="A997" s="55"/>
      <c r="B997" s="56"/>
      <c r="C997" s="56"/>
      <c r="D997" s="56"/>
      <c r="E997" s="56"/>
      <c r="F997" s="56"/>
      <c r="G997" s="56"/>
      <c r="H997" s="56"/>
      <c r="I997" s="56"/>
      <c r="J997" s="56"/>
      <c r="K997" s="5"/>
      <c r="L997" s="5"/>
      <c r="M997" s="5"/>
      <c r="N997" s="5"/>
      <c r="O997" s="5"/>
      <c r="P997" s="5"/>
      <c r="Q997" s="5"/>
      <c r="R997" s="5"/>
      <c r="S997" s="5"/>
      <c r="T997" s="5"/>
      <c r="U997" s="5"/>
      <c r="V997" s="5"/>
      <c r="W997" s="5"/>
      <c r="X997" s="5"/>
      <c r="Y997" s="5"/>
      <c r="Z997" s="5"/>
    </row>
    <row r="998" spans="1:26" ht="12.75" customHeight="1" x14ac:dyDescent="0.2">
      <c r="A998" s="55"/>
      <c r="B998" s="56"/>
      <c r="C998" s="56"/>
      <c r="D998" s="56"/>
      <c r="E998" s="56"/>
      <c r="F998" s="56"/>
      <c r="G998" s="56"/>
      <c r="H998" s="56"/>
      <c r="I998" s="56"/>
      <c r="J998" s="56"/>
      <c r="K998" s="5"/>
      <c r="L998" s="5"/>
      <c r="M998" s="5"/>
      <c r="N998" s="5"/>
      <c r="O998" s="5"/>
      <c r="P998" s="5"/>
      <c r="Q998" s="5"/>
      <c r="R998" s="5"/>
      <c r="S998" s="5"/>
      <c r="T998" s="5"/>
      <c r="U998" s="5"/>
      <c r="V998" s="5"/>
      <c r="W998" s="5"/>
      <c r="X998" s="5"/>
      <c r="Y998" s="5"/>
      <c r="Z998" s="5"/>
    </row>
    <row r="999" spans="1:26" ht="12.75" customHeight="1" x14ac:dyDescent="0.2">
      <c r="A999" s="55"/>
      <c r="B999" s="56"/>
      <c r="C999" s="56"/>
      <c r="D999" s="56"/>
      <c r="E999" s="56"/>
      <c r="F999" s="56"/>
      <c r="G999" s="56"/>
      <c r="H999" s="56"/>
      <c r="I999" s="56"/>
      <c r="J999" s="56"/>
      <c r="K999" s="5"/>
      <c r="L999" s="5"/>
      <c r="M999" s="5"/>
      <c r="N999" s="5"/>
      <c r="O999" s="5"/>
      <c r="P999" s="5"/>
      <c r="Q999" s="5"/>
      <c r="R999" s="5"/>
      <c r="S999" s="5"/>
      <c r="T999" s="5"/>
      <c r="U999" s="5"/>
      <c r="V999" s="5"/>
      <c r="W999" s="5"/>
      <c r="X999" s="5"/>
      <c r="Y999" s="5"/>
      <c r="Z999" s="5"/>
    </row>
    <row r="1000" spans="1:26" ht="12.75" customHeight="1" x14ac:dyDescent="0.2">
      <c r="A1000" s="55"/>
      <c r="B1000" s="56"/>
      <c r="C1000" s="56"/>
      <c r="D1000" s="56"/>
      <c r="E1000" s="56"/>
      <c r="F1000" s="56"/>
      <c r="G1000" s="56"/>
      <c r="H1000" s="56"/>
      <c r="I1000" s="56"/>
      <c r="J1000" s="56"/>
      <c r="K1000" s="5"/>
      <c r="L1000" s="5"/>
      <c r="M1000" s="5"/>
      <c r="N1000" s="5"/>
      <c r="O1000" s="5"/>
      <c r="P1000" s="5"/>
      <c r="Q1000" s="5"/>
      <c r="R1000" s="5"/>
      <c r="S1000" s="5"/>
      <c r="T1000" s="5"/>
      <c r="U1000" s="5"/>
      <c r="V1000" s="5"/>
      <c r="W1000" s="5"/>
      <c r="X1000" s="5"/>
      <c r="Y1000" s="5"/>
      <c r="Z1000" s="5"/>
    </row>
  </sheetData>
  <mergeCells count="4">
    <mergeCell ref="A1:D1"/>
    <mergeCell ref="B4:D4"/>
    <mergeCell ref="F4:H4"/>
    <mergeCell ref="C12:D12"/>
  </mergeCells>
  <conditionalFormatting sqref="A18:E377">
    <cfRule type="expression" dxfId="5" priority="1" stopIfTrue="1">
      <formula>IF(ROW(A18)&gt;Last_Row,TRUE, FALSE)</formula>
    </cfRule>
  </conditionalFormatting>
  <conditionalFormatting sqref="A18:E377">
    <cfRule type="expression" dxfId="4" priority="2" stopIfTrue="1">
      <formula>IF(ROW(A18)=Last_Row,TRUE, FALSE)</formula>
    </cfRule>
  </conditionalFormatting>
  <conditionalFormatting sqref="A18:E377">
    <cfRule type="expression" dxfId="3" priority="3" stopIfTrue="1">
      <formula>IF(ROW(A18)&lt;Last_Row,TRUE, FALSE)</formula>
    </cfRule>
  </conditionalFormatting>
  <conditionalFormatting sqref="F18:J377">
    <cfRule type="expression" dxfId="2" priority="4" stopIfTrue="1">
      <formula>IF(ROW(F18)&gt;Last_Row,TRUE, FALSE)</formula>
    </cfRule>
  </conditionalFormatting>
  <conditionalFormatting sqref="F18:J377">
    <cfRule type="expression" dxfId="1" priority="5" stopIfTrue="1">
      <formula>IF(ROW(F18)=Last_Row,TRUE, FALSE)</formula>
    </cfRule>
  </conditionalFormatting>
  <conditionalFormatting sqref="F18:J377">
    <cfRule type="expression" dxfId="0" priority="6" stopIfTrue="1">
      <formula>IF(ROW(F18)&lt;=Last_Row,TRUE, FALSE)</formula>
    </cfRule>
  </conditionalFormatting>
  <dataValidations count="2">
    <dataValidation type="date" operator="greaterThanOrEqual" allowBlank="1" showInputMessage="1" showErrorMessage="1" prompt="Date - Please enter a valid date greater than or equal to January 1, 1900." sqref="D8:D9" xr:uid="{00000000-0002-0000-0200-000000000000}">
      <formula1>1</formula1>
    </dataValidation>
    <dataValidation type="decimal" allowBlank="1" showInputMessage="1" showErrorMessage="1" prompt="Years - Please enter a whole number of years from 1 to 30." sqref="D7" xr:uid="{00000000-0002-0000-0200-000001000000}">
      <formula1>1</formula1>
      <formula2>30</formula2>
    </dataValidation>
  </dataValidations>
  <printOptions horizontalCentered="1"/>
  <pageMargins left="0.75" right="0.5" top="0.5" bottom="0.5" header="0" footer="0"/>
  <pageSetup orientation="landscape"/>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vt:i4>
      </vt:variant>
      <vt:variant>
        <vt:lpstr>Named Ranges</vt:lpstr>
      </vt:variant>
      <vt:variant>
        <vt:i4>42</vt:i4>
      </vt:variant>
    </vt:vector>
  </HeadingPairs>
  <TitlesOfParts>
    <vt:vector size="45" baseType="lpstr">
      <vt:lpstr>Summary</vt:lpstr>
      <vt:lpstr>JV Loan Amort Schedule  30-30</vt:lpstr>
      <vt:lpstr>Loan Amort Schedule  7-15</vt:lpstr>
      <vt:lpstr>'JV Loan Amort Schedule  30-30'!Beg_Bal</vt:lpstr>
      <vt:lpstr>'Loan Amort Schedule  7-15'!Beg_Bal</vt:lpstr>
      <vt:lpstr>'JV Loan Amort Schedule  30-30'!Cum_Int</vt:lpstr>
      <vt:lpstr>'Loan Amort Schedule  7-15'!Cum_Int</vt:lpstr>
      <vt:lpstr>'JV Loan Amort Schedule  30-30'!Data</vt:lpstr>
      <vt:lpstr>'Loan Amort Schedule  7-15'!Data</vt:lpstr>
      <vt:lpstr>'JV Loan Amort Schedule  30-30'!End_Bal</vt:lpstr>
      <vt:lpstr>'Loan Amort Schedule  7-15'!End_Bal</vt:lpstr>
      <vt:lpstr>'JV Loan Amort Schedule  30-30'!Extra_Pay</vt:lpstr>
      <vt:lpstr>'Loan Amort Schedule  7-15'!Extra_Pay</vt:lpstr>
      <vt:lpstr>'JV Loan Amort Schedule  30-30'!Full_Print</vt:lpstr>
      <vt:lpstr>'Loan Amort Schedule  7-15'!Full_Print</vt:lpstr>
      <vt:lpstr>'JV Loan Amort Schedule  30-30'!Int</vt:lpstr>
      <vt:lpstr>'Loan Amort Schedule  7-15'!Int</vt:lpstr>
      <vt:lpstr>'JV Loan Amort Schedule  30-30'!Interest_Rate</vt:lpstr>
      <vt:lpstr>'Loan Amort Schedule  7-15'!Interest_Rate</vt:lpstr>
      <vt:lpstr>'JV Loan Amort Schedule  30-30'!Loan_Amount</vt:lpstr>
      <vt:lpstr>'Loan Amort Schedule  7-15'!Loan_Amount</vt:lpstr>
      <vt:lpstr>'JV Loan Amort Schedule  30-30'!Loan_Start</vt:lpstr>
      <vt:lpstr>'Loan Amort Schedule  7-15'!Loan_Start</vt:lpstr>
      <vt:lpstr>'JV Loan Amort Schedule  30-30'!Loan_Years</vt:lpstr>
      <vt:lpstr>'Loan Amort Schedule  7-15'!Loan_Years</vt:lpstr>
      <vt:lpstr>'JV Loan Amort Schedule  30-30'!Num_Pmt_Per_Year</vt:lpstr>
      <vt:lpstr>'Loan Amort Schedule  7-15'!Num_Pmt_Per_Year</vt:lpstr>
      <vt:lpstr>'JV Loan Amort Schedule  30-30'!Pay_Date</vt:lpstr>
      <vt:lpstr>'Loan Amort Schedule  7-15'!Pay_Date</vt:lpstr>
      <vt:lpstr>'JV Loan Amort Schedule  30-30'!Pay_Num</vt:lpstr>
      <vt:lpstr>'Loan Amort Schedule  7-15'!Pay_Num</vt:lpstr>
      <vt:lpstr>'JV Loan Amort Schedule  30-30'!Princ</vt:lpstr>
      <vt:lpstr>'Loan Amort Schedule  7-15'!Princ</vt:lpstr>
      <vt:lpstr>'JV Loan Amort Schedule  30-30'!Sched_Pay</vt:lpstr>
      <vt:lpstr>'Loan Amort Schedule  7-15'!Sched_Pay</vt:lpstr>
      <vt:lpstr>'JV Loan Amort Schedule  30-30'!Scheduled_Extra_Payments</vt:lpstr>
      <vt:lpstr>'Loan Amort Schedule  7-15'!Scheduled_Extra_Payments</vt:lpstr>
      <vt:lpstr>'JV Loan Amort Schedule  30-30'!Scheduled_Interest_Rate</vt:lpstr>
      <vt:lpstr>'Loan Amort Schedule  7-15'!Scheduled_Interest_Rate</vt:lpstr>
      <vt:lpstr>'JV Loan Amort Schedule  30-30'!Scheduled_Monthly_Payment</vt:lpstr>
      <vt:lpstr>'Loan Amort Schedule  7-15'!Scheduled_Monthly_Payment</vt:lpstr>
      <vt:lpstr>'JV Loan Amort Schedule  30-30'!Total_Interest</vt:lpstr>
      <vt:lpstr>'Loan Amort Schedule  7-15'!Total_Interest</vt:lpstr>
      <vt:lpstr>'JV Loan Amort Schedule  30-30'!Total_Pay</vt:lpstr>
      <vt:lpstr>'Loan Amort Schedule  7-15'!Total_Pay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SON QUACH</dc:creator>
  <cp:lastModifiedBy>Erin helle</cp:lastModifiedBy>
  <dcterms:created xsi:type="dcterms:W3CDTF">2012-07-10T00:48:48Z</dcterms:created>
  <dcterms:modified xsi:type="dcterms:W3CDTF">2020-10-20T16:21:38Z</dcterms:modified>
</cp:coreProperties>
</file>